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durango\Desktop\"/>
    </mc:Choice>
  </mc:AlternateContent>
  <xr:revisionPtr revIDLastSave="0" documentId="8_{533CF8B6-F613-48B2-BDBC-9B4FA66CD24E}" xr6:coauthVersionLast="47" xr6:coauthVersionMax="47" xr10:uidLastSave="{00000000-0000-0000-0000-000000000000}"/>
  <bookViews>
    <workbookView xWindow="-120" yWindow="-120" windowWidth="20730" windowHeight="11160" xr2:uid="{ABD913D3-7DB5-47D0-A578-07C112E4A60F}"/>
  </bookViews>
  <sheets>
    <sheet name="Adquisiciones   (3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5" i="1" l="1"/>
  <c r="J106" i="1"/>
  <c r="J107" i="1"/>
  <c r="J108" i="1"/>
  <c r="J109" i="1"/>
  <c r="J110" i="1"/>
  <c r="J111" i="1"/>
  <c r="J112" i="1"/>
  <c r="J113" i="1"/>
  <c r="J104" i="1"/>
  <c r="I103" i="1"/>
  <c r="L81" i="1"/>
  <c r="J103" i="1" l="1"/>
  <c r="J99" i="1"/>
  <c r="J98" i="1"/>
  <c r="J97" i="1"/>
  <c r="J96" i="1"/>
  <c r="I95" i="1"/>
  <c r="J95" i="1" s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I78" i="1"/>
  <c r="J78" i="1" s="1"/>
  <c r="J77" i="1"/>
  <c r="J76" i="1"/>
  <c r="J75" i="1"/>
  <c r="J74" i="1"/>
  <c r="J73" i="1"/>
  <c r="J72" i="1"/>
  <c r="J71" i="1"/>
  <c r="J70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6" i="1"/>
  <c r="J5" i="1"/>
  <c r="J125" i="1" l="1"/>
</calcChain>
</file>

<file path=xl/sharedStrings.xml><?xml version="1.0" encoding="utf-8"?>
<sst xmlns="http://schemas.openxmlformats.org/spreadsheetml/2006/main" count="942" uniqueCount="161">
  <si>
    <t>Código UNSPSC 
(cada código separado por ;)</t>
  </si>
  <si>
    <t>Descripción</t>
  </si>
  <si>
    <t>Fecha estimada de inicio 
de proceso de selección (mes)</t>
  </si>
  <si>
    <t>Fecha estimada de presentación
de ofertas (mes)</t>
  </si>
  <si>
    <t>Duración del contrato
(número)</t>
  </si>
  <si>
    <t>Duración del contrato
(intervalo: días, meses, años)</t>
  </si>
  <si>
    <t xml:space="preserve">Modalidad de
selección </t>
  </si>
  <si>
    <t>Fuente de los
recursos</t>
  </si>
  <si>
    <t>Valor total estimado</t>
  </si>
  <si>
    <t>Valor estimado 
en la vigencia actual</t>
  </si>
  <si>
    <t>80111607</t>
  </si>
  <si>
    <t>Contratar servicios técnicos y de apoyo a la gestión
 de la Dirección Jurídica</t>
  </si>
  <si>
    <t>1</t>
  </si>
  <si>
    <t>12</t>
  </si>
  <si>
    <t>CCE-16</t>
  </si>
  <si>
    <t>0</t>
  </si>
  <si>
    <t>Contratar servicios técnicos y de apoyo a la gestión 
de la Dirección Jurídica</t>
  </si>
  <si>
    <t>Contratar servicios profesionales en Derecho para 
fortalecer la gestión de la Dirección Jurídica</t>
  </si>
  <si>
    <t xml:space="preserve">Contratar servicios profesionales de persona juridica para acompañamiento y asesoriamiento en diligencias de inspeccion judicial. </t>
  </si>
  <si>
    <t>Prestación de servicios profesionales de abogado como apoyo a la gestión de la Dirección Jurídica de la Beneficencia del Valle del Cauca EICE</t>
  </si>
  <si>
    <t>6</t>
  </si>
  <si>
    <t>80111601</t>
  </si>
  <si>
    <t xml:space="preserve">Contratar servicios técnicos y de apoyo a la gestión 
de Mercadeo y presupuesto de la Dirección Comercial </t>
  </si>
  <si>
    <t>Contratar servicio asistencial y de apoyo a la gestión 
de impulsación a las venta de la Dirección Comercial</t>
  </si>
  <si>
    <t>Contratar servicios profesionales en Derecho para 
fortalecer la gestión de la Dirección Comercial</t>
  </si>
  <si>
    <t>Contratar servicios profesionales en derecho para
apoyo a la gestión del Juego Ilegal</t>
  </si>
  <si>
    <t>Contratar servicios profesionales de comunicadora 
social para apoyo a la gestión de la Dirección Comercial</t>
  </si>
  <si>
    <t>80111604</t>
  </si>
  <si>
    <t>Asesoría técnica y profesional para la convocatoria 
pública de Impresión, custodia, transporte de Billetería del Valle del Cauca</t>
  </si>
  <si>
    <t>82101500</t>
  </si>
  <si>
    <t>Contratar la elaboración de material publicitario 
para promoción y posicionamiento en el mercado de la Lotería del Valle</t>
  </si>
  <si>
    <t>82121504</t>
  </si>
  <si>
    <t>Impresión de billetes de lotería</t>
  </si>
  <si>
    <t>82121506</t>
  </si>
  <si>
    <t>Contratar la impresión de volantes para Publicación de 
Resultados en la ciudad de Cali, Palmira, Buga</t>
  </si>
  <si>
    <t>Contratar la impresión de volantes para Publicación de Resultados en la Ciudad de Medellín - antioquia</t>
  </si>
  <si>
    <t>Contratar la impresión de volantes para Publicación de Resultados en la ciudad de Bogotá y Girardot</t>
  </si>
  <si>
    <t>Contratar la impresión de volantes para Publicación de Resultados en la ciudad de Popayán  (magali insusasti)</t>
  </si>
  <si>
    <t>Contratar la impresión de volantes para Publicación de Resultados en la ciudad de Manizales  ( Jaime Muñoz)</t>
  </si>
  <si>
    <t>Contratar la impresión de volantes para Publicación de Resultados en la ciudad de Santander  (Carlos arturo sequeda)</t>
  </si>
  <si>
    <t>Contratar la impresión de volantes para Publicación de Resultados en la ciudad de  Cartagena (orli alvarez)</t>
  </si>
  <si>
    <t>Contratar la impresión de volantes para Publicación de Resultados en la ciudad de Sincelejo  Carlos Emilio Ramos</t>
  </si>
  <si>
    <t>Contratar la impresión de volantes para Publicación de Resultados en la ciudad de Valledupar   Albaerto payares</t>
  </si>
  <si>
    <t>Contratar la impresión de volantes para Publicación de Resultados en la ciudad de Barranquilla   Liliana isabel ustariz</t>
  </si>
  <si>
    <t>Contratar la impresión de volantes para Publicación de Resultados en la ciudad de Montería  La Dicha</t>
  </si>
  <si>
    <t>Contratar la impresión de volantes para Publicación de Resultados en la ciudad de Neiva  Bedoya Osorio</t>
  </si>
  <si>
    <t>Contratar la impresión de volantes para Publicación de Resultados en la ciudad de Ibagué  Ganar Ltda</t>
  </si>
  <si>
    <t>Grabación del Sorteo de la Lotería del Valle los días miércoles</t>
  </si>
  <si>
    <t>Contratar los servicios profesionales para la presentación del Sorteo de La lotería del Valle los días miércoles</t>
  </si>
  <si>
    <t xml:space="preserve">82101601
82101602
82101603         </t>
  </si>
  <si>
    <t>Transmisión del sorteo Canal Telepacifico Transmisión del Sorteo por Radio</t>
  </si>
  <si>
    <t>Contratar la impresión de volantes para Publicación de Resultados en la ciudad de  Pasto -Ipiales</t>
  </si>
  <si>
    <t>Contratar la impresión de volantes para Publicación de Resultados en la ciudad de Pereira</t>
  </si>
  <si>
    <t>Contratar la impresión de volantes para Publicación de Resultados en la ciudad de  Cartago</t>
  </si>
  <si>
    <t>Contratar la impresión de volantes para Publicación de Resultados en la ciudad de  Armenia-sevilla-zarzal</t>
  </si>
  <si>
    <t xml:space="preserve">Contratar la impresión de volantes para Publicación de Resultados en la ciudad de Buenaventura </t>
  </si>
  <si>
    <t>Contratar la publicación de resultados en diferentes medios de comunicación</t>
  </si>
  <si>
    <t>Contratar publicidad difundida en medios radiales, televisivos, escritos e internet</t>
  </si>
  <si>
    <t>Vinculación de la empresa a ferias y eventos en los diferentes municipios de todo el país</t>
  </si>
  <si>
    <t>Contratar serviciode mantenimiento baloteras y equipos propiedad de la entidad necesarios para el sorteo de lotería</t>
  </si>
  <si>
    <t xml:space="preserve">Contratar servicio de monitoreo permanente a la bóveda de seguridad </t>
  </si>
  <si>
    <t xml:space="preserve">Contratar la impresión de volantes para Publicación de Resultados en la ciudad de Tulua </t>
  </si>
  <si>
    <t>Contratar servicios especiales para la gestión y campaña de promoción del juego legal y campaña para combatir el juego ilegal.</t>
  </si>
  <si>
    <t>Contratar servicios especiales para la administración de mezcla de billetería para el año 2023</t>
  </si>
  <si>
    <t>Contratar para realizar Estrategias comerciales en promocionales - Fortalecimiento a las ventas</t>
  </si>
  <si>
    <t>Control de juego ilegal en el departamento del Valle del Cauca (Proyecto de inversión)</t>
  </si>
  <si>
    <t>80111614</t>
  </si>
  <si>
    <t>Contratar los servicios profesionales para apoyo a la gestión de Planeación Estratégica</t>
  </si>
  <si>
    <t>Contratar los servicios profesionales en asesoria externa de sistema de gestión de calidad</t>
  </si>
  <si>
    <t>Contratar servicios profesionales para fortalecer la gestión de la Dirección Administrativa</t>
  </si>
  <si>
    <t>Contratar servicios profesionales en derecho para apoyo a la gestión de la Dirección Administrativa</t>
  </si>
  <si>
    <t>Contratar servicios tecnicos para fortalecer la gestión de la Dirección Administrativa</t>
  </si>
  <si>
    <t>Contratar servicio asistencial en mensajería que apoye los trámites y entrega de documentación de acuerdo con las necesidades de la entidad.</t>
  </si>
  <si>
    <t>Contratar servicios tecnicos para fortalecer la gestión en inmuebles de la Dirección Administrativa</t>
  </si>
  <si>
    <t>Contratar servicio asistencial y de apoyo a la gestión en mantenimiento de la Dirección Administrativa</t>
  </si>
  <si>
    <t>Contratar servicio profesional en sistema de seguridad y salud ocupacional y de apoyo a la gestión de la Dirección Administrativa</t>
  </si>
  <si>
    <t>Gestionar y contratar la afiliacion y Auditoría para darle continuidad al SGC de la Beneficencia del Valle del Cauca</t>
  </si>
  <si>
    <t>Contratar los servicios profesionales para la calificacion de riesgos de la entidad</t>
  </si>
  <si>
    <t>Contrato de aprendizaje Sena</t>
  </si>
  <si>
    <t xml:space="preserve">Capacitacion y actividades de fortalecimiento a los funcionarios de la entidad </t>
  </si>
  <si>
    <t>44121600
44121700
44121800
44121900
44122000
44122100</t>
  </si>
  <si>
    <t>Adquisición de artículos de papelería útiles  de Escritorio</t>
  </si>
  <si>
    <t>Adquisicion de refrigerios para el personal que asiste al sorteo</t>
  </si>
  <si>
    <t>14111703
14111704
14111705
50161509
50201706
53131608</t>
  </si>
  <si>
    <t>Adquisición de elementos de cafetería y aseo</t>
  </si>
  <si>
    <t>Adquisición de combustible y lubricantes para los vehículo de la entidad</t>
  </si>
  <si>
    <t>Contratar reparaciones locativas y obras civiles en los edificios de la entidad</t>
  </si>
  <si>
    <t>95121700</t>
  </si>
  <si>
    <t>Contratar para la Construcción, adecuación, remodelación y mantenimiento de la infraestructura física (Proyecto de inversión)</t>
  </si>
  <si>
    <t>Contratar la compra y recarga de los extintores de los edificios de la Beneficencia del Valle del Cauca E.I.C.E.</t>
  </si>
  <si>
    <t>Contratar mantenimiento preventivo y correctivo de plantas de emergencia y sistemas de bombeo de los edificios.</t>
  </si>
  <si>
    <t>Contratar servicio de mantenimiento para el aire acondicionado de la entidad</t>
  </si>
  <si>
    <t>Contratar Soporte y mantenimiento sistema CCTV</t>
  </si>
  <si>
    <t>Contratar servicio de mantenimiento correctivo y preventivo para los vehículo de Gerencia</t>
  </si>
  <si>
    <t>Contratar la publicación de edictos</t>
  </si>
  <si>
    <t>Contratar agencia de viajes para la movilización del personal (tiquetes aéreos)</t>
  </si>
  <si>
    <t>Contratar servicio de mensajerían a nivel nacional</t>
  </si>
  <si>
    <t>Contratar servicio de transporte para los empleados que laboran en el sorteo</t>
  </si>
  <si>
    <t>Contratar prestacion de servicios de afiliacion y planes exequiales para los trabajadores oficiales y jubilados a cargo de la Beneficencia del Valle</t>
  </si>
  <si>
    <t xml:space="preserve"> 84131501        </t>
  </si>
  <si>
    <t>Contratar la suscripción de seguros generales para la entidad</t>
  </si>
  <si>
    <t>Contratar la toma de exámenes médicos de salud ocupacional</t>
  </si>
  <si>
    <t>Contratar Servicio de Aseo general para las Propiedades de Beneficencia del Valle</t>
  </si>
  <si>
    <t>Contratar Servicio de Vigilancia para las propiedades de la Beneficencia del Valle</t>
  </si>
  <si>
    <t>72101506</t>
  </si>
  <si>
    <t>Contratar servicios especiales para mantenimiento, certificación, inspección y revisión de los ascensores de los edificios de propiedad de la Beneficencia del Valle del cauca</t>
  </si>
  <si>
    <t>56111501</t>
  </si>
  <si>
    <t>Compra de equipos de oficina y muebles y enseres</t>
  </si>
  <si>
    <t>80101511</t>
  </si>
  <si>
    <t>Contratar servicios en Sistema de Gestión de la Seguridad del trabajo</t>
  </si>
  <si>
    <t>Contratar servicio de actualización en normas jurisprudencia tributaria y actualidad legal vía correo electrónico</t>
  </si>
  <si>
    <t>72154066</t>
  </si>
  <si>
    <t>Contratar servicio de mantenimiento para las UPS de la entidad</t>
  </si>
  <si>
    <t>84130000</t>
  </si>
  <si>
    <t>Deuda real y presunta</t>
  </si>
  <si>
    <t>Contratar el servicio asistencial de Conductor asignado a la Gerencia General</t>
  </si>
  <si>
    <t>Contratar servicios técnicos como apoyo a la gestión de secretaria de la Gerencia General</t>
  </si>
  <si>
    <t>Contratar servicios técnicos como apoyo a la gestión de la Gerencia General</t>
  </si>
  <si>
    <t>Contratar los servicios profesionales como apoyo de la gestión de Planeación de la Gerencia General</t>
  </si>
  <si>
    <t>Contratar los servicios profesionales como apoyo de la gestión como asesor organos de control de la Gerencia General</t>
  </si>
  <si>
    <t>Suministro de alimentos, servicios de catering, apoyo logístico y organización de reuniones y eventos institucionales de la Beneficencia del Valle del Cauca E.I.C.E.</t>
  </si>
  <si>
    <t>Contratar los servicios tecnicos en informática para fortalecer la gestión de la Jefatura de Informática</t>
  </si>
  <si>
    <t>Contratar los servicios profesionales como apoyo de la gestión como ingeniero de sistemas de la Jefatura de Informática</t>
  </si>
  <si>
    <t>Modernizar la plataforma tecnológica de la beneficencia del Valle del Cauca (Proyecto de inversión)</t>
  </si>
  <si>
    <t>Contratar los servicios profesionales como apoyo de la gestión SIPPLAF de la Jefatura de Informática</t>
  </si>
  <si>
    <t>Contratar soporte y mantenimiento programa AZEN</t>
  </si>
  <si>
    <t>Contratar servicio de mantenimiento y soporte para la infraestructura de la seguridad de la información</t>
  </si>
  <si>
    <t>81111701</t>
  </si>
  <si>
    <t>Contratar servicio de hosting, publicidad y mantenimiento página web</t>
  </si>
  <si>
    <t>43231502</t>
  </si>
  <si>
    <t xml:space="preserve">Contratar la renovación de 50 Licencias </t>
  </si>
  <si>
    <t>81112101</t>
  </si>
  <si>
    <t>Licencias Office 365 - 25 licencias standard y renovación  de 13 licencias Microsoft 365 y 1 Licencia Premium</t>
  </si>
  <si>
    <t>81112202</t>
  </si>
  <si>
    <t>Compra de equipos (Almacenamiento, virtualización, 
seguridad, cloud coputing, ampliación de la infraestructura de servidores en la nube, Datacenter, Herramientas, control de acceso)</t>
  </si>
  <si>
    <t>Soporte, mantenimineto y actualización Solución Seguridad 
de la Información - ONEGATE</t>
  </si>
  <si>
    <t>Implementación del Sistema de Gestión Documental y BPM para los procesos de la Beneficiencia del Valle.    Gestión Documental, Tecnología BPM en procesos misionales y de apoyo. (PQRS),  primera fase de MIPG en la Beneficencia ( 1 módulo por dimensión).</t>
  </si>
  <si>
    <t>Contratar servicios técnicos para apoyo a la gestion en SIA de la Direccion Financiera</t>
  </si>
  <si>
    <t>Contratar servicios profesionales para apoyo a la gestion en cartera de la Direccion Financiera</t>
  </si>
  <si>
    <t>93161808</t>
  </si>
  <si>
    <t>Contratar servicios profesionales para la elaboración de Medios Magnéticos y declaración de renta para la Beneficencia del Valle del Cauca para el año gravable 2022</t>
  </si>
  <si>
    <t>80111600</t>
  </si>
  <si>
    <t xml:space="preserve">Contratar los servicios profesionales de Auditoría Financiera Integral para la Entidad </t>
  </si>
  <si>
    <t>10</t>
  </si>
  <si>
    <t>Contratar acompañamiento y asesoría al cierre fiscal de la Beneficencia del Valle del Cauca para el año 2022</t>
  </si>
  <si>
    <t>4</t>
  </si>
  <si>
    <t>80111620</t>
  </si>
  <si>
    <t xml:space="preserve">Contratar servicios técnicos y de apoyo a la gestión de la Dirección Comercial </t>
  </si>
  <si>
    <t>Contratar los servicios asistenciales en informática para fortalecer la gestión de la Jefatura de Informática</t>
  </si>
  <si>
    <t xml:space="preserve">Contratar servicios profesionales y de apoyo a la gestión 
en Organos de control de la Dirección Comercial </t>
  </si>
  <si>
    <t>Contratar servicios tecnico y de apoyo a la
 gestión de la Direccion Comercial</t>
  </si>
  <si>
    <t>Contratar servicios tecnicos y de apoyo a la gestión en el SECOP II de la Dirección Comercial</t>
  </si>
  <si>
    <t>Contratar servicio asistencial para apoyo a la gestion en archivo de la Direccion Financiera</t>
  </si>
  <si>
    <t>Contratar servicio profesional para la gestion de la Direccion Financiera</t>
  </si>
  <si>
    <t>Contratar servicios profesional para apoyo a la gestion en contabilidad y tesoreria de la Direccion Financiera</t>
  </si>
  <si>
    <t>Contratar servicios profesional para apoyo a la gestion en presupuesto y planeación de la Direccion Financiera</t>
  </si>
  <si>
    <t>Prestación de servicios profesionales de apoyo a la gestión de la dirección de control interno de la beneficencia del valle del cauca, en la planeación presentación de informes y acompañamientos en la práctica de auditorías en temas financieros.</t>
  </si>
  <si>
    <t>Prestación de servicios profesionales de apoyo a la gestión en la dirección de control interno de la beneficencia del valle del cauca E.I.C.E., teniendo en cuenta que dentro de su rol de asesoría y acompañamiento deben brindar orientación técnica y recomendaciones a todos los procesos de la entidad</t>
  </si>
  <si>
    <t>Contratar servicios asistencial para fortalecer la gestión en inmuebles de la Dirección Administrativa</t>
  </si>
  <si>
    <t>Contratar servicios profesionales para fortalecer la gestión en la Dirección Administrativa</t>
  </si>
  <si>
    <t xml:space="preserve">Páginas WEB y publicidad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</si>
</sst>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$&quot;\ * #.##0.00_-;\-&quot;$&quot;\ * #.##0.00_-;_-&quot;$&quot;\ * &quot;-&quot;??_-;_-@_-"/>
    <numFmt numFmtId="165" formatCode="_(&quot;$&quot;* #.##0.00_);_(&quot;$&quot;* \(#.##0.00\);_(&quot;$&quot;* &quot;-&quot;??_);_(@_)"/>
    <numFmt numFmtId="166" formatCode="[$$-240A]\ #,##0"/>
  </numFmts>
  <fonts count="1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Verdana"/>
      <family val="2"/>
    </font>
    <font>
      <sz val="11"/>
      <color theme="1"/>
      <name val="Arial"/>
      <family val="2"/>
    </font>
    <font>
      <sz val="10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 Pro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16"/>
      <color theme="1"/>
      <name val="Arial"/>
      <family val="2"/>
    </font>
    <font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2" borderId="0" applyNumberFormat="0" applyBorder="0" applyProtection="0">
      <alignment horizontal="center" vertical="center"/>
    </xf>
    <xf numFmtId="49" fontId="4" fillId="0" borderId="0" applyFill="0" applyBorder="0" applyProtection="0">
      <alignment horizontal="left" vertical="center"/>
    </xf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7" fillId="0" borderId="0" xfId="0" applyFont="1" applyProtection="1">
      <protection locked="0"/>
    </xf>
    <xf numFmtId="0" fontId="7" fillId="0" borderId="0" xfId="0" applyFont="1"/>
    <xf numFmtId="0" fontId="0" fillId="0" borderId="0" xfId="0" applyAlignment="1" applyProtection="1">
      <alignment horizontal="center"/>
      <protection locked="0"/>
    </xf>
    <xf numFmtId="165" fontId="0" fillId="0" borderId="0" xfId="0" applyNumberFormat="1"/>
    <xf numFmtId="166" fontId="0" fillId="0" borderId="0" xfId="0" applyNumberFormat="1" applyAlignment="1" applyProtection="1">
      <alignment horizontal="center" vertical="center"/>
      <protection locked="0"/>
    </xf>
    <xf numFmtId="43" fontId="7" fillId="0" borderId="0" xfId="0" applyNumberFormat="1" applyFont="1" applyAlignment="1">
      <alignment vertical="center"/>
    </xf>
    <xf numFmtId="43" fontId="0" fillId="0" borderId="0" xfId="4" applyFont="1" applyAlignment="1">
      <alignment vertical="center"/>
    </xf>
    <xf numFmtId="49" fontId="5" fillId="0" borderId="1" xfId="2" applyFont="1" applyFill="1" applyBorder="1" applyAlignment="1" applyProtection="1">
      <alignment horizontal="center" vertical="center"/>
      <protection locked="0"/>
    </xf>
    <xf numFmtId="49" fontId="5" fillId="0" borderId="1" xfId="2" applyFont="1" applyFill="1" applyBorder="1" applyAlignment="1" applyProtection="1">
      <alignment horizontal="left" vertical="center" wrapText="1"/>
      <protection locked="0"/>
    </xf>
    <xf numFmtId="166" fontId="3" fillId="0" borderId="1" xfId="3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2" applyFont="1" applyFill="1" applyBorder="1" applyAlignment="1" applyProtection="1">
      <alignment horizontal="left" vertical="center" wrapText="1"/>
      <protection locked="0"/>
    </xf>
    <xf numFmtId="49" fontId="6" fillId="0" borderId="1" xfId="2" applyFont="1" applyFill="1" applyBorder="1" applyAlignment="1" applyProtection="1">
      <alignment horizontal="center" vertical="center"/>
      <protection locked="0"/>
    </xf>
    <xf numFmtId="49" fontId="4" fillId="0" borderId="1" xfId="2" applyFill="1" applyBorder="1" applyAlignment="1" applyProtection="1">
      <alignment horizontal="center" vertical="center"/>
      <protection locked="0"/>
    </xf>
    <xf numFmtId="49" fontId="4" fillId="0" borderId="1" xfId="2" applyFill="1" applyBorder="1" applyAlignment="1" applyProtection="1">
      <alignment horizontal="left" vertical="center" wrapText="1"/>
      <protection locked="0"/>
    </xf>
    <xf numFmtId="166" fontId="1" fillId="0" borderId="1" xfId="3" applyNumberFormat="1" applyFont="1" applyFill="1" applyBorder="1" applyAlignment="1" applyProtection="1">
      <alignment horizontal="center" vertical="center"/>
      <protection locked="0"/>
    </xf>
    <xf numFmtId="49" fontId="4" fillId="0" borderId="1" xfId="2" applyFill="1" applyBorder="1" applyProtection="1">
      <alignment horizontal="left" vertical="center"/>
      <protection locked="0"/>
    </xf>
    <xf numFmtId="49" fontId="4" fillId="0" borderId="1" xfId="2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top" wrapText="1"/>
      <protection locked="0"/>
    </xf>
    <xf numFmtId="49" fontId="10" fillId="0" borderId="1" xfId="2" applyFont="1" applyFill="1" applyBorder="1" applyAlignment="1" applyProtection="1">
      <alignment horizontal="center" vertical="center"/>
      <protection locked="0"/>
    </xf>
    <xf numFmtId="49" fontId="10" fillId="0" borderId="1" xfId="2" applyFont="1" applyFill="1" applyBorder="1" applyAlignment="1" applyProtection="1">
      <alignment horizontal="left" vertical="center" wrapText="1"/>
      <protection locked="0"/>
    </xf>
    <xf numFmtId="0" fontId="2" fillId="0" borderId="1" xfId="1" applyFill="1" applyBorder="1" applyAlignment="1" applyProtection="1">
      <alignment horizontal="center" vertical="center" wrapText="1"/>
    </xf>
    <xf numFmtId="0" fontId="2" fillId="0" borderId="1" xfId="1" applyFill="1" applyBorder="1" applyProtection="1">
      <alignment horizontal="center" vertical="center"/>
    </xf>
    <xf numFmtId="166" fontId="2" fillId="0" borderId="1" xfId="1" applyNumberFormat="1" applyFill="1" applyBorder="1" applyProtection="1">
      <alignment horizontal="center" vertical="center"/>
      <protection locked="0"/>
    </xf>
    <xf numFmtId="166" fontId="2" fillId="0" borderId="1" xfId="1" applyNumberForma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166" fontId="0" fillId="0" borderId="1" xfId="0" applyNumberFormat="1" applyFill="1" applyBorder="1" applyAlignment="1" applyProtection="1">
      <alignment horizontal="center" vertical="center"/>
      <protection locked="0"/>
    </xf>
    <xf numFmtId="166" fontId="9" fillId="0" borderId="1" xfId="3" applyNumberFormat="1" applyFont="1" applyFill="1" applyBorder="1" applyAlignment="1" applyProtection="1">
      <alignment horizontal="center" vertical="center"/>
      <protection locked="0"/>
    </xf>
    <xf numFmtId="49" fontId="4" fillId="0" borderId="1" xfId="2" applyFont="1" applyFill="1" applyBorder="1" applyAlignment="1" applyProtection="1">
      <alignment horizontal="center" vertical="center"/>
      <protection locked="0"/>
    </xf>
    <xf numFmtId="49" fontId="4" fillId="0" borderId="1" xfId="2" applyFont="1" applyFill="1" applyBorder="1" applyAlignment="1" applyProtection="1">
      <alignment horizontal="left" vertical="center" wrapText="1"/>
      <protection locked="0"/>
    </xf>
    <xf numFmtId="0" fontId="0" fillId="0" borderId="0" xfId="0" applyFont="1" applyProtection="1">
      <protection locked="0"/>
    </xf>
    <xf numFmtId="0" fontId="0" fillId="0" borderId="0" xfId="0" applyFont="1"/>
  </cellXfs>
  <cellStyles count="5">
    <cellStyle name="BodyStyle" xfId="2" xr:uid="{67591F6D-1436-44F2-BCEB-DD17624E4368}"/>
    <cellStyle name="Currency" xfId="3" xr:uid="{C3E58F80-A485-4BC4-AC52-0AE0E6136128}"/>
    <cellStyle name="HeaderStyle" xfId="1" xr:uid="{1881F86F-5DAF-4148-88BB-075128CF9E98}"/>
    <cellStyle name="Millares" xfId="4" builtinId="3"/>
    <cellStyle name="Normal" xfId="0" builtinId="0"/>
  </cellStyles>
  <dxfs count="0"/>
  <tableStyles count="0" defaultTableStyle="TableStyleMedium2" defaultPivotStyle="PivotStyleLight16"/>
  <colors>
    <mruColors>
      <color rgb="FFCCFF66"/>
      <color rgb="FFCCFF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FE51C-3B10-4E35-8CBF-49BD25FB4955}">
  <dimension ref="A1:L126"/>
  <sheetViews>
    <sheetView tabSelected="1" zoomScale="90" zoomScaleNormal="90" workbookViewId="0"/>
  </sheetViews>
  <sheetFormatPr baseColWidth="10" defaultColWidth="9.140625" defaultRowHeight="12.75" x14ac:dyDescent="0.2"/>
  <cols>
    <col min="1" max="1" width="17.28515625" style="7" customWidth="1"/>
    <col min="2" max="2" width="60.140625" style="1" customWidth="1"/>
    <col min="3" max="3" width="16.42578125" style="7" customWidth="1"/>
    <col min="4" max="4" width="15.7109375" style="7" customWidth="1"/>
    <col min="5" max="5" width="14.140625" style="7" customWidth="1"/>
    <col min="6" max="6" width="18.85546875" style="7" customWidth="1"/>
    <col min="7" max="7" width="12.85546875" style="7" customWidth="1"/>
    <col min="8" max="8" width="15.28515625" style="7" customWidth="1"/>
    <col min="9" max="9" width="23" style="9" customWidth="1"/>
    <col min="10" max="10" width="30.28515625" style="9" bestFit="1" customWidth="1"/>
    <col min="11" max="11" width="9.140625" style="1" customWidth="1"/>
    <col min="12" max="12" width="17.42578125" bestFit="1" customWidth="1"/>
  </cols>
  <sheetData>
    <row r="1" spans="1:10" ht="76.5" x14ac:dyDescent="0.2">
      <c r="A1" s="28" t="s">
        <v>0</v>
      </c>
      <c r="B1" s="29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  <c r="I1" s="30" t="s">
        <v>8</v>
      </c>
      <c r="J1" s="31" t="s">
        <v>9</v>
      </c>
    </row>
    <row r="2" spans="1:10" ht="28.5" x14ac:dyDescent="0.2">
      <c r="A2" s="12" t="s">
        <v>10</v>
      </c>
      <c r="B2" s="13" t="s">
        <v>11</v>
      </c>
      <c r="C2" s="12" t="s">
        <v>12</v>
      </c>
      <c r="D2" s="12" t="s">
        <v>12</v>
      </c>
      <c r="E2" s="12" t="s">
        <v>13</v>
      </c>
      <c r="F2" s="12" t="s">
        <v>12</v>
      </c>
      <c r="G2" s="12" t="s">
        <v>14</v>
      </c>
      <c r="H2" s="12" t="s">
        <v>15</v>
      </c>
      <c r="I2" s="14">
        <v>28000000</v>
      </c>
      <c r="J2" s="14">
        <v>28000000</v>
      </c>
    </row>
    <row r="3" spans="1:10" ht="28.5" x14ac:dyDescent="0.2">
      <c r="A3" s="12">
        <v>80111607</v>
      </c>
      <c r="B3" s="13" t="s">
        <v>16</v>
      </c>
      <c r="C3" s="12" t="s">
        <v>12</v>
      </c>
      <c r="D3" s="12" t="s">
        <v>12</v>
      </c>
      <c r="E3" s="12" t="s">
        <v>13</v>
      </c>
      <c r="F3" s="12" t="s">
        <v>12</v>
      </c>
      <c r="G3" s="12" t="s">
        <v>14</v>
      </c>
      <c r="H3" s="12" t="s">
        <v>15</v>
      </c>
      <c r="I3" s="14">
        <v>33783000</v>
      </c>
      <c r="J3" s="14">
        <v>33783000</v>
      </c>
    </row>
    <row r="4" spans="1:10" ht="28.5" x14ac:dyDescent="0.2">
      <c r="A4" s="15">
        <v>80111607</v>
      </c>
      <c r="B4" s="13" t="s">
        <v>17</v>
      </c>
      <c r="C4" s="12" t="s">
        <v>12</v>
      </c>
      <c r="D4" s="12" t="s">
        <v>12</v>
      </c>
      <c r="E4" s="12" t="s">
        <v>13</v>
      </c>
      <c r="F4" s="12" t="s">
        <v>12</v>
      </c>
      <c r="G4" s="12" t="s">
        <v>14</v>
      </c>
      <c r="H4" s="12" t="s">
        <v>15</v>
      </c>
      <c r="I4" s="14">
        <v>39634666</v>
      </c>
      <c r="J4" s="14">
        <v>39634666</v>
      </c>
    </row>
    <row r="5" spans="1:10" s="2" customFormat="1" ht="42.75" x14ac:dyDescent="0.2">
      <c r="A5" s="16">
        <v>80111607</v>
      </c>
      <c r="B5" s="13" t="s">
        <v>18</v>
      </c>
      <c r="C5" s="12" t="s">
        <v>12</v>
      </c>
      <c r="D5" s="12" t="s">
        <v>12</v>
      </c>
      <c r="E5" s="12" t="s">
        <v>12</v>
      </c>
      <c r="F5" s="12" t="s">
        <v>12</v>
      </c>
      <c r="G5" s="12" t="s">
        <v>14</v>
      </c>
      <c r="H5" s="12" t="s">
        <v>15</v>
      </c>
      <c r="I5" s="14">
        <v>3451000</v>
      </c>
      <c r="J5" s="14">
        <f>I5</f>
        <v>3451000</v>
      </c>
    </row>
    <row r="6" spans="1:10" s="2" customFormat="1" ht="42.75" x14ac:dyDescent="0.2">
      <c r="A6" s="17">
        <v>80111607</v>
      </c>
      <c r="B6" s="18" t="s">
        <v>19</v>
      </c>
      <c r="C6" s="19" t="s">
        <v>12</v>
      </c>
      <c r="D6" s="19" t="s">
        <v>12</v>
      </c>
      <c r="E6" s="19" t="s">
        <v>12</v>
      </c>
      <c r="F6" s="19" t="s">
        <v>12</v>
      </c>
      <c r="G6" s="19" t="s">
        <v>14</v>
      </c>
      <c r="H6" s="19" t="s">
        <v>15</v>
      </c>
      <c r="I6" s="14">
        <v>5000000</v>
      </c>
      <c r="J6" s="14">
        <f>I6</f>
        <v>5000000</v>
      </c>
    </row>
    <row r="7" spans="1:10" s="2" customFormat="1" ht="42.75" x14ac:dyDescent="0.2">
      <c r="A7" s="17">
        <v>80111607</v>
      </c>
      <c r="B7" s="18" t="s">
        <v>19</v>
      </c>
      <c r="C7" s="19" t="s">
        <v>12</v>
      </c>
      <c r="D7" s="19" t="s">
        <v>12</v>
      </c>
      <c r="E7" s="19" t="s">
        <v>20</v>
      </c>
      <c r="F7" s="19" t="s">
        <v>12</v>
      </c>
      <c r="G7" s="19" t="s">
        <v>14</v>
      </c>
      <c r="H7" s="19" t="s">
        <v>15</v>
      </c>
      <c r="I7" s="14">
        <v>23216654</v>
      </c>
      <c r="J7" s="14">
        <v>23216654</v>
      </c>
    </row>
    <row r="8" spans="1:10" ht="25.5" x14ac:dyDescent="0.2">
      <c r="A8" s="20" t="s">
        <v>21</v>
      </c>
      <c r="B8" s="21" t="s">
        <v>22</v>
      </c>
      <c r="C8" s="20" t="s">
        <v>12</v>
      </c>
      <c r="D8" s="20" t="s">
        <v>12</v>
      </c>
      <c r="E8" s="20" t="s">
        <v>13</v>
      </c>
      <c r="F8" s="20" t="s">
        <v>12</v>
      </c>
      <c r="G8" s="20" t="s">
        <v>14</v>
      </c>
      <c r="H8" s="20" t="s">
        <v>15</v>
      </c>
      <c r="I8" s="22">
        <v>36448662</v>
      </c>
      <c r="J8" s="22">
        <v>36448662</v>
      </c>
    </row>
    <row r="9" spans="1:10" ht="25.5" x14ac:dyDescent="0.2">
      <c r="A9" s="20" t="s">
        <v>21</v>
      </c>
      <c r="B9" s="21" t="s">
        <v>23</v>
      </c>
      <c r="C9" s="20" t="s">
        <v>12</v>
      </c>
      <c r="D9" s="20" t="s">
        <v>12</v>
      </c>
      <c r="E9" s="20" t="s">
        <v>13</v>
      </c>
      <c r="F9" s="20" t="s">
        <v>12</v>
      </c>
      <c r="G9" s="20" t="s">
        <v>14</v>
      </c>
      <c r="H9" s="20" t="s">
        <v>15</v>
      </c>
      <c r="I9" s="22">
        <v>26549749</v>
      </c>
      <c r="J9" s="22">
        <v>26549749</v>
      </c>
    </row>
    <row r="10" spans="1:10" ht="25.5" x14ac:dyDescent="0.2">
      <c r="A10" s="20" t="s">
        <v>21</v>
      </c>
      <c r="B10" s="21" t="s">
        <v>147</v>
      </c>
      <c r="C10" s="20" t="s">
        <v>12</v>
      </c>
      <c r="D10" s="20" t="s">
        <v>12</v>
      </c>
      <c r="E10" s="20" t="s">
        <v>13</v>
      </c>
      <c r="F10" s="20" t="s">
        <v>12</v>
      </c>
      <c r="G10" s="20" t="s">
        <v>14</v>
      </c>
      <c r="H10" s="20" t="s">
        <v>15</v>
      </c>
      <c r="I10" s="22">
        <v>35113200</v>
      </c>
      <c r="J10" s="22">
        <v>35113200</v>
      </c>
    </row>
    <row r="11" spans="1:10" ht="25.5" x14ac:dyDescent="0.2">
      <c r="A11" s="20" t="s">
        <v>21</v>
      </c>
      <c r="B11" s="21" t="s">
        <v>23</v>
      </c>
      <c r="C11" s="20" t="s">
        <v>12</v>
      </c>
      <c r="D11" s="20" t="s">
        <v>12</v>
      </c>
      <c r="E11" s="20" t="s">
        <v>13</v>
      </c>
      <c r="F11" s="20" t="s">
        <v>12</v>
      </c>
      <c r="G11" s="20" t="s">
        <v>14</v>
      </c>
      <c r="H11" s="20" t="s">
        <v>15</v>
      </c>
      <c r="I11" s="22">
        <v>28616496</v>
      </c>
      <c r="J11" s="22">
        <v>28616496</v>
      </c>
    </row>
    <row r="12" spans="1:10" ht="25.5" x14ac:dyDescent="0.2">
      <c r="A12" s="20" t="s">
        <v>21</v>
      </c>
      <c r="B12" s="21" t="s">
        <v>24</v>
      </c>
      <c r="C12" s="20" t="s">
        <v>12</v>
      </c>
      <c r="D12" s="20" t="s">
        <v>12</v>
      </c>
      <c r="E12" s="20" t="s">
        <v>13</v>
      </c>
      <c r="F12" s="20" t="s">
        <v>12</v>
      </c>
      <c r="G12" s="20" t="s">
        <v>14</v>
      </c>
      <c r="H12" s="20" t="s">
        <v>15</v>
      </c>
      <c r="I12" s="22">
        <v>40000000</v>
      </c>
      <c r="J12" s="22">
        <v>40000000</v>
      </c>
    </row>
    <row r="13" spans="1:10" ht="25.5" x14ac:dyDescent="0.2">
      <c r="A13" s="20" t="s">
        <v>21</v>
      </c>
      <c r="B13" s="21" t="s">
        <v>150</v>
      </c>
      <c r="C13" s="20" t="s">
        <v>12</v>
      </c>
      <c r="D13" s="20" t="s">
        <v>12</v>
      </c>
      <c r="E13" s="20" t="s">
        <v>13</v>
      </c>
      <c r="F13" s="20" t="s">
        <v>12</v>
      </c>
      <c r="G13" s="20" t="s">
        <v>14</v>
      </c>
      <c r="H13" s="20" t="s">
        <v>15</v>
      </c>
      <c r="I13" s="22">
        <v>23400000</v>
      </c>
      <c r="J13" s="22">
        <v>23400000</v>
      </c>
    </row>
    <row r="14" spans="1:10" ht="25.5" x14ac:dyDescent="0.2">
      <c r="A14" s="20" t="s">
        <v>21</v>
      </c>
      <c r="B14" s="21" t="s">
        <v>23</v>
      </c>
      <c r="C14" s="20" t="s">
        <v>12</v>
      </c>
      <c r="D14" s="20" t="s">
        <v>12</v>
      </c>
      <c r="E14" s="20" t="s">
        <v>13</v>
      </c>
      <c r="F14" s="20" t="s">
        <v>12</v>
      </c>
      <c r="G14" s="20" t="s">
        <v>14</v>
      </c>
      <c r="H14" s="20" t="s">
        <v>15</v>
      </c>
      <c r="I14" s="22">
        <v>14980000</v>
      </c>
      <c r="J14" s="22">
        <v>14980000</v>
      </c>
    </row>
    <row r="15" spans="1:10" ht="25.5" x14ac:dyDescent="0.2">
      <c r="A15" s="20" t="s">
        <v>21</v>
      </c>
      <c r="B15" s="21" t="s">
        <v>149</v>
      </c>
      <c r="C15" s="20" t="s">
        <v>12</v>
      </c>
      <c r="D15" s="20" t="s">
        <v>12</v>
      </c>
      <c r="E15" s="20" t="s">
        <v>13</v>
      </c>
      <c r="F15" s="20" t="s">
        <v>12</v>
      </c>
      <c r="G15" s="20" t="s">
        <v>14</v>
      </c>
      <c r="H15" s="20" t="s">
        <v>15</v>
      </c>
      <c r="I15" s="22">
        <v>33400000</v>
      </c>
      <c r="J15" s="22">
        <v>33400000</v>
      </c>
    </row>
    <row r="16" spans="1:10" ht="25.5" x14ac:dyDescent="0.2">
      <c r="A16" s="20" t="s">
        <v>21</v>
      </c>
      <c r="B16" s="21" t="s">
        <v>25</v>
      </c>
      <c r="C16" s="20" t="s">
        <v>12</v>
      </c>
      <c r="D16" s="20" t="s">
        <v>12</v>
      </c>
      <c r="E16" s="20" t="s">
        <v>13</v>
      </c>
      <c r="F16" s="20" t="s">
        <v>12</v>
      </c>
      <c r="G16" s="20" t="s">
        <v>14</v>
      </c>
      <c r="H16" s="20" t="s">
        <v>15</v>
      </c>
      <c r="I16" s="22"/>
      <c r="J16" s="22"/>
    </row>
    <row r="17" spans="1:10" ht="25.5" x14ac:dyDescent="0.2">
      <c r="A17" s="20" t="s">
        <v>21</v>
      </c>
      <c r="B17" s="21" t="s">
        <v>151</v>
      </c>
      <c r="C17" s="20" t="s">
        <v>12</v>
      </c>
      <c r="D17" s="20" t="s">
        <v>12</v>
      </c>
      <c r="E17" s="20" t="s">
        <v>13</v>
      </c>
      <c r="F17" s="20" t="s">
        <v>12</v>
      </c>
      <c r="G17" s="20" t="s">
        <v>14</v>
      </c>
      <c r="H17" s="20" t="s">
        <v>12</v>
      </c>
      <c r="I17" s="22">
        <v>29400000</v>
      </c>
      <c r="J17" s="22">
        <v>29400000</v>
      </c>
    </row>
    <row r="18" spans="1:10" ht="25.5" x14ac:dyDescent="0.2">
      <c r="A18" s="20" t="s">
        <v>21</v>
      </c>
      <c r="B18" s="21" t="s">
        <v>26</v>
      </c>
      <c r="C18" s="20" t="s">
        <v>12</v>
      </c>
      <c r="D18" s="20" t="s">
        <v>12</v>
      </c>
      <c r="E18" s="20" t="s">
        <v>13</v>
      </c>
      <c r="F18" s="20" t="s">
        <v>12</v>
      </c>
      <c r="G18" s="20" t="s">
        <v>14</v>
      </c>
      <c r="H18" s="20" t="s">
        <v>15</v>
      </c>
      <c r="I18" s="22">
        <v>60670900</v>
      </c>
      <c r="J18" s="22">
        <v>60670900</v>
      </c>
    </row>
    <row r="19" spans="1:10" ht="38.25" x14ac:dyDescent="0.2">
      <c r="A19" s="20" t="s">
        <v>27</v>
      </c>
      <c r="B19" s="21" t="s">
        <v>28</v>
      </c>
      <c r="C19" s="20" t="s">
        <v>12</v>
      </c>
      <c r="D19" s="20" t="s">
        <v>12</v>
      </c>
      <c r="E19" s="20" t="s">
        <v>13</v>
      </c>
      <c r="F19" s="20" t="s">
        <v>12</v>
      </c>
      <c r="G19" s="20" t="s">
        <v>14</v>
      </c>
      <c r="H19" s="20" t="s">
        <v>15</v>
      </c>
      <c r="I19" s="22">
        <v>5485000</v>
      </c>
      <c r="J19" s="22">
        <f>I19</f>
        <v>5485000</v>
      </c>
    </row>
    <row r="20" spans="1:10" ht="38.25" x14ac:dyDescent="0.2">
      <c r="A20" s="20" t="s">
        <v>29</v>
      </c>
      <c r="B20" s="21" t="s">
        <v>30</v>
      </c>
      <c r="C20" s="20" t="s">
        <v>12</v>
      </c>
      <c r="D20" s="20" t="s">
        <v>12</v>
      </c>
      <c r="E20" s="20" t="s">
        <v>13</v>
      </c>
      <c r="F20" s="20" t="s">
        <v>12</v>
      </c>
      <c r="G20" s="20" t="s">
        <v>14</v>
      </c>
      <c r="H20" s="20" t="s">
        <v>15</v>
      </c>
      <c r="I20" s="22">
        <v>65820000</v>
      </c>
      <c r="J20" s="22">
        <f>I20</f>
        <v>65820000</v>
      </c>
    </row>
    <row r="21" spans="1:10" ht="27" customHeight="1" x14ac:dyDescent="0.2">
      <c r="A21" s="20" t="s">
        <v>31</v>
      </c>
      <c r="B21" s="23" t="s">
        <v>32</v>
      </c>
      <c r="C21" s="20" t="s">
        <v>12</v>
      </c>
      <c r="D21" s="20" t="s">
        <v>12</v>
      </c>
      <c r="E21" s="20" t="s">
        <v>13</v>
      </c>
      <c r="F21" s="20" t="s">
        <v>12</v>
      </c>
      <c r="G21" s="20" t="s">
        <v>14</v>
      </c>
      <c r="H21" s="20" t="s">
        <v>15</v>
      </c>
      <c r="I21" s="22">
        <v>3831830987.5999999</v>
      </c>
      <c r="J21" s="22">
        <f>I21</f>
        <v>3831830987.5999999</v>
      </c>
    </row>
    <row r="22" spans="1:10" ht="25.5" x14ac:dyDescent="0.2">
      <c r="A22" s="20" t="s">
        <v>33</v>
      </c>
      <c r="B22" s="21" t="s">
        <v>34</v>
      </c>
      <c r="C22" s="20" t="s">
        <v>12</v>
      </c>
      <c r="D22" s="20" t="s">
        <v>12</v>
      </c>
      <c r="E22" s="20" t="s">
        <v>13</v>
      </c>
      <c r="F22" s="20" t="s">
        <v>12</v>
      </c>
      <c r="G22" s="20" t="s">
        <v>14</v>
      </c>
      <c r="H22" s="20" t="s">
        <v>15</v>
      </c>
      <c r="I22" s="22">
        <v>3242732</v>
      </c>
      <c r="J22" s="22">
        <f t="shared" ref="J22:J52" si="0">I22</f>
        <v>3242732</v>
      </c>
    </row>
    <row r="23" spans="1:10" ht="25.5" x14ac:dyDescent="0.2">
      <c r="A23" s="20" t="s">
        <v>33</v>
      </c>
      <c r="B23" s="21" t="s">
        <v>35</v>
      </c>
      <c r="C23" s="20" t="s">
        <v>12</v>
      </c>
      <c r="D23" s="20" t="s">
        <v>12</v>
      </c>
      <c r="E23" s="20" t="s">
        <v>13</v>
      </c>
      <c r="F23" s="20" t="s">
        <v>12</v>
      </c>
      <c r="G23" s="20" t="s">
        <v>14</v>
      </c>
      <c r="H23" s="20" t="s">
        <v>15</v>
      </c>
      <c r="I23" s="22">
        <v>14831440</v>
      </c>
      <c r="J23" s="22">
        <f t="shared" si="0"/>
        <v>14831440</v>
      </c>
    </row>
    <row r="24" spans="1:10" ht="25.5" x14ac:dyDescent="0.2">
      <c r="A24" s="20" t="s">
        <v>33</v>
      </c>
      <c r="B24" s="21" t="s">
        <v>36</v>
      </c>
      <c r="C24" s="20" t="s">
        <v>12</v>
      </c>
      <c r="D24" s="20" t="s">
        <v>12</v>
      </c>
      <c r="E24" s="20" t="s">
        <v>13</v>
      </c>
      <c r="F24" s="20" t="s">
        <v>12</v>
      </c>
      <c r="G24" s="20" t="s">
        <v>14</v>
      </c>
      <c r="H24" s="20" t="s">
        <v>15</v>
      </c>
      <c r="I24" s="22">
        <v>21940000</v>
      </c>
      <c r="J24" s="22">
        <f t="shared" si="0"/>
        <v>21940000</v>
      </c>
    </row>
    <row r="25" spans="1:10" ht="25.5" x14ac:dyDescent="0.2">
      <c r="A25" s="20" t="s">
        <v>33</v>
      </c>
      <c r="B25" s="21" t="s">
        <v>37</v>
      </c>
      <c r="C25" s="20" t="s">
        <v>12</v>
      </c>
      <c r="D25" s="20" t="s">
        <v>12</v>
      </c>
      <c r="E25" s="20" t="s">
        <v>13</v>
      </c>
      <c r="F25" s="20" t="s">
        <v>12</v>
      </c>
      <c r="G25" s="20" t="s">
        <v>14</v>
      </c>
      <c r="H25" s="20" t="s">
        <v>15</v>
      </c>
      <c r="I25" s="22">
        <v>8556600</v>
      </c>
      <c r="J25" s="22">
        <f t="shared" si="0"/>
        <v>8556600</v>
      </c>
    </row>
    <row r="26" spans="1:10" ht="25.5" x14ac:dyDescent="0.2">
      <c r="A26" s="20" t="s">
        <v>33</v>
      </c>
      <c r="B26" s="21" t="s">
        <v>38</v>
      </c>
      <c r="C26" s="20" t="s">
        <v>12</v>
      </c>
      <c r="D26" s="20" t="s">
        <v>12</v>
      </c>
      <c r="E26" s="20" t="s">
        <v>13</v>
      </c>
      <c r="F26" s="20" t="s">
        <v>12</v>
      </c>
      <c r="G26" s="20" t="s">
        <v>14</v>
      </c>
      <c r="H26" s="20" t="s">
        <v>15</v>
      </c>
      <c r="I26" s="22">
        <v>4449432</v>
      </c>
      <c r="J26" s="22">
        <f t="shared" si="0"/>
        <v>4449432</v>
      </c>
    </row>
    <row r="27" spans="1:10" ht="38.25" x14ac:dyDescent="0.2">
      <c r="A27" s="20" t="s">
        <v>33</v>
      </c>
      <c r="B27" s="21" t="s">
        <v>39</v>
      </c>
      <c r="C27" s="20" t="s">
        <v>12</v>
      </c>
      <c r="D27" s="20" t="s">
        <v>12</v>
      </c>
      <c r="E27" s="20" t="s">
        <v>13</v>
      </c>
      <c r="F27" s="20" t="s">
        <v>12</v>
      </c>
      <c r="G27" s="20" t="s">
        <v>14</v>
      </c>
      <c r="H27" s="20" t="s">
        <v>15</v>
      </c>
      <c r="I27" s="22">
        <v>5989620</v>
      </c>
      <c r="J27" s="22">
        <f t="shared" si="0"/>
        <v>5989620</v>
      </c>
    </row>
    <row r="28" spans="1:10" ht="25.5" x14ac:dyDescent="0.2">
      <c r="A28" s="20" t="s">
        <v>33</v>
      </c>
      <c r="B28" s="21" t="s">
        <v>40</v>
      </c>
      <c r="C28" s="20" t="s">
        <v>12</v>
      </c>
      <c r="D28" s="20" t="s">
        <v>12</v>
      </c>
      <c r="E28" s="20" t="s">
        <v>13</v>
      </c>
      <c r="F28" s="20" t="s">
        <v>12</v>
      </c>
      <c r="G28" s="20" t="s">
        <v>14</v>
      </c>
      <c r="H28" s="20" t="s">
        <v>15</v>
      </c>
      <c r="I28" s="22">
        <v>4820218</v>
      </c>
      <c r="J28" s="22">
        <f t="shared" si="0"/>
        <v>4820218</v>
      </c>
    </row>
    <row r="29" spans="1:10" ht="25.5" x14ac:dyDescent="0.2">
      <c r="A29" s="20" t="s">
        <v>33</v>
      </c>
      <c r="B29" s="21" t="s">
        <v>41</v>
      </c>
      <c r="C29" s="20" t="s">
        <v>12</v>
      </c>
      <c r="D29" s="20" t="s">
        <v>12</v>
      </c>
      <c r="E29" s="20" t="s">
        <v>13</v>
      </c>
      <c r="F29" s="20" t="s">
        <v>12</v>
      </c>
      <c r="G29" s="20" t="s">
        <v>14</v>
      </c>
      <c r="H29" s="20" t="s">
        <v>15</v>
      </c>
      <c r="I29" s="22">
        <v>3400700</v>
      </c>
      <c r="J29" s="22">
        <f t="shared" si="0"/>
        <v>3400700</v>
      </c>
    </row>
    <row r="30" spans="1:10" ht="25.5" x14ac:dyDescent="0.2">
      <c r="A30" s="20" t="s">
        <v>33</v>
      </c>
      <c r="B30" s="21" t="s">
        <v>42</v>
      </c>
      <c r="C30" s="20" t="s">
        <v>12</v>
      </c>
      <c r="D30" s="20" t="s">
        <v>12</v>
      </c>
      <c r="E30" s="20" t="s">
        <v>13</v>
      </c>
      <c r="F30" s="20" t="s">
        <v>12</v>
      </c>
      <c r="G30" s="20" t="s">
        <v>14</v>
      </c>
      <c r="H30" s="20" t="s">
        <v>15</v>
      </c>
      <c r="I30" s="22">
        <v>3707860</v>
      </c>
      <c r="J30" s="22">
        <f t="shared" si="0"/>
        <v>3707860</v>
      </c>
    </row>
    <row r="31" spans="1:10" ht="25.5" x14ac:dyDescent="0.2">
      <c r="A31" s="20" t="s">
        <v>33</v>
      </c>
      <c r="B31" s="21" t="s">
        <v>43</v>
      </c>
      <c r="C31" s="20" t="s">
        <v>12</v>
      </c>
      <c r="D31" s="20" t="s">
        <v>12</v>
      </c>
      <c r="E31" s="20" t="s">
        <v>13</v>
      </c>
      <c r="F31" s="20" t="s">
        <v>12</v>
      </c>
      <c r="G31" s="20" t="s">
        <v>14</v>
      </c>
      <c r="H31" s="20" t="s">
        <v>15</v>
      </c>
      <c r="I31" s="22">
        <v>7187544</v>
      </c>
      <c r="J31" s="22">
        <f t="shared" si="0"/>
        <v>7187544</v>
      </c>
    </row>
    <row r="32" spans="1:10" ht="25.5" x14ac:dyDescent="0.2">
      <c r="A32" s="20" t="s">
        <v>33</v>
      </c>
      <c r="B32" s="21" t="s">
        <v>44</v>
      </c>
      <c r="C32" s="20" t="s">
        <v>12</v>
      </c>
      <c r="D32" s="20" t="s">
        <v>12</v>
      </c>
      <c r="E32" s="20" t="s">
        <v>13</v>
      </c>
      <c r="F32" s="20" t="s">
        <v>12</v>
      </c>
      <c r="G32" s="20" t="s">
        <v>14</v>
      </c>
      <c r="H32" s="20" t="s">
        <v>15</v>
      </c>
      <c r="I32" s="22">
        <v>3949200</v>
      </c>
      <c r="J32" s="22">
        <f t="shared" si="0"/>
        <v>3949200</v>
      </c>
    </row>
    <row r="33" spans="1:10" ht="25.5" x14ac:dyDescent="0.2">
      <c r="A33" s="20" t="s">
        <v>33</v>
      </c>
      <c r="B33" s="21" t="s">
        <v>45</v>
      </c>
      <c r="C33" s="20" t="s">
        <v>12</v>
      </c>
      <c r="D33" s="20" t="s">
        <v>12</v>
      </c>
      <c r="E33" s="20" t="s">
        <v>13</v>
      </c>
      <c r="F33" s="20" t="s">
        <v>12</v>
      </c>
      <c r="G33" s="20" t="s">
        <v>14</v>
      </c>
      <c r="H33" s="20" t="s">
        <v>15</v>
      </c>
      <c r="I33" s="22">
        <v>4962828</v>
      </c>
      <c r="J33" s="22">
        <f t="shared" si="0"/>
        <v>4962828</v>
      </c>
    </row>
    <row r="34" spans="1:10" ht="25.5" x14ac:dyDescent="0.2">
      <c r="A34" s="20" t="s">
        <v>33</v>
      </c>
      <c r="B34" s="21" t="s">
        <v>46</v>
      </c>
      <c r="C34" s="20" t="s">
        <v>12</v>
      </c>
      <c r="D34" s="20" t="s">
        <v>12</v>
      </c>
      <c r="E34" s="20" t="s">
        <v>13</v>
      </c>
      <c r="F34" s="20" t="s">
        <v>12</v>
      </c>
      <c r="G34" s="20" t="s">
        <v>14</v>
      </c>
      <c r="H34" s="20" t="s">
        <v>15</v>
      </c>
      <c r="I34" s="22">
        <v>2852200</v>
      </c>
      <c r="J34" s="22">
        <f t="shared" si="0"/>
        <v>2852200</v>
      </c>
    </row>
    <row r="35" spans="1:10" ht="28.5" customHeight="1" x14ac:dyDescent="0.2">
      <c r="A35" s="20">
        <v>43191618</v>
      </c>
      <c r="B35" s="21" t="s">
        <v>47</v>
      </c>
      <c r="C35" s="20" t="s">
        <v>12</v>
      </c>
      <c r="D35" s="20" t="s">
        <v>12</v>
      </c>
      <c r="E35" s="20" t="s">
        <v>13</v>
      </c>
      <c r="F35" s="20" t="s">
        <v>12</v>
      </c>
      <c r="G35" s="20" t="s">
        <v>14</v>
      </c>
      <c r="H35" s="20" t="s">
        <v>15</v>
      </c>
      <c r="I35" s="22">
        <v>9412260</v>
      </c>
      <c r="J35" s="22">
        <f t="shared" si="0"/>
        <v>9412260</v>
      </c>
    </row>
    <row r="36" spans="1:10" ht="25.5" x14ac:dyDescent="0.2">
      <c r="A36" s="20">
        <v>80111600</v>
      </c>
      <c r="B36" s="21" t="s">
        <v>48</v>
      </c>
      <c r="C36" s="20" t="s">
        <v>12</v>
      </c>
      <c r="D36" s="20" t="s">
        <v>12</v>
      </c>
      <c r="E36" s="20" t="s">
        <v>13</v>
      </c>
      <c r="F36" s="20" t="s">
        <v>12</v>
      </c>
      <c r="G36" s="20" t="s">
        <v>14</v>
      </c>
      <c r="H36" s="20" t="s">
        <v>15</v>
      </c>
      <c r="I36" s="22">
        <v>31041177.129999999</v>
      </c>
      <c r="J36" s="22">
        <f t="shared" si="0"/>
        <v>31041177.129999999</v>
      </c>
    </row>
    <row r="37" spans="1:10" ht="38.25" x14ac:dyDescent="0.2">
      <c r="A37" s="24" t="s">
        <v>49</v>
      </c>
      <c r="B37" s="21" t="s">
        <v>50</v>
      </c>
      <c r="C37" s="20" t="s">
        <v>12</v>
      </c>
      <c r="D37" s="20" t="s">
        <v>12</v>
      </c>
      <c r="E37" s="20" t="s">
        <v>13</v>
      </c>
      <c r="F37" s="20" t="s">
        <v>12</v>
      </c>
      <c r="G37" s="20" t="s">
        <v>14</v>
      </c>
      <c r="H37" s="20" t="s">
        <v>15</v>
      </c>
      <c r="I37" s="22">
        <v>215896000</v>
      </c>
      <c r="J37" s="22">
        <f t="shared" si="0"/>
        <v>215896000</v>
      </c>
    </row>
    <row r="38" spans="1:10" ht="25.5" x14ac:dyDescent="0.2">
      <c r="A38" s="20">
        <v>82121506</v>
      </c>
      <c r="B38" s="21" t="s">
        <v>51</v>
      </c>
      <c r="C38" s="20" t="s">
        <v>12</v>
      </c>
      <c r="D38" s="20" t="s">
        <v>12</v>
      </c>
      <c r="E38" s="20" t="s">
        <v>13</v>
      </c>
      <c r="F38" s="20" t="s">
        <v>12</v>
      </c>
      <c r="G38" s="20" t="s">
        <v>14</v>
      </c>
      <c r="H38" s="20" t="s">
        <v>15</v>
      </c>
      <c r="I38" s="22">
        <v>2681068</v>
      </c>
      <c r="J38" s="22">
        <f t="shared" si="0"/>
        <v>2681068</v>
      </c>
    </row>
    <row r="39" spans="1:10" ht="25.5" x14ac:dyDescent="0.2">
      <c r="A39" s="20">
        <v>82121506</v>
      </c>
      <c r="B39" s="21" t="s">
        <v>52</v>
      </c>
      <c r="C39" s="20" t="s">
        <v>12</v>
      </c>
      <c r="D39" s="20" t="s">
        <v>12</v>
      </c>
      <c r="E39" s="20" t="s">
        <v>13</v>
      </c>
      <c r="F39" s="20" t="s">
        <v>12</v>
      </c>
      <c r="G39" s="20" t="s">
        <v>14</v>
      </c>
      <c r="H39" s="20" t="s">
        <v>15</v>
      </c>
      <c r="I39" s="22">
        <v>4278300</v>
      </c>
      <c r="J39" s="22">
        <f t="shared" si="0"/>
        <v>4278300</v>
      </c>
    </row>
    <row r="40" spans="1:10" ht="25.5" x14ac:dyDescent="0.2">
      <c r="A40" s="20">
        <v>82121506</v>
      </c>
      <c r="B40" s="21" t="s">
        <v>53</v>
      </c>
      <c r="C40" s="20" t="s">
        <v>12</v>
      </c>
      <c r="D40" s="20" t="s">
        <v>12</v>
      </c>
      <c r="E40" s="20" t="s">
        <v>13</v>
      </c>
      <c r="F40" s="20" t="s">
        <v>12</v>
      </c>
      <c r="G40" s="20" t="s">
        <v>14</v>
      </c>
      <c r="H40" s="20" t="s">
        <v>15</v>
      </c>
      <c r="I40" s="22">
        <v>2742500</v>
      </c>
      <c r="J40" s="22">
        <f t="shared" si="0"/>
        <v>2742500</v>
      </c>
    </row>
    <row r="41" spans="1:10" ht="25.5" x14ac:dyDescent="0.2">
      <c r="A41" s="20">
        <v>82121506</v>
      </c>
      <c r="B41" s="21" t="s">
        <v>54</v>
      </c>
      <c r="C41" s="20" t="s">
        <v>12</v>
      </c>
      <c r="D41" s="20" t="s">
        <v>12</v>
      </c>
      <c r="E41" s="20" t="s">
        <v>13</v>
      </c>
      <c r="F41" s="20" t="s">
        <v>12</v>
      </c>
      <c r="G41" s="20" t="s">
        <v>14</v>
      </c>
      <c r="H41" s="20" t="s">
        <v>15</v>
      </c>
      <c r="I41" s="22">
        <v>3631070</v>
      </c>
      <c r="J41" s="22">
        <f t="shared" si="0"/>
        <v>3631070</v>
      </c>
    </row>
    <row r="42" spans="1:10" ht="25.5" x14ac:dyDescent="0.2">
      <c r="A42" s="20">
        <v>82121506</v>
      </c>
      <c r="B42" s="21" t="s">
        <v>55</v>
      </c>
      <c r="C42" s="20" t="s">
        <v>12</v>
      </c>
      <c r="D42" s="20" t="s">
        <v>12</v>
      </c>
      <c r="E42" s="20" t="s">
        <v>13</v>
      </c>
      <c r="F42" s="20" t="s">
        <v>12</v>
      </c>
      <c r="G42" s="20" t="s">
        <v>14</v>
      </c>
      <c r="H42" s="20" t="s">
        <v>15</v>
      </c>
      <c r="I42" s="22">
        <v>5485000</v>
      </c>
      <c r="J42" s="22">
        <f t="shared" si="0"/>
        <v>5485000</v>
      </c>
    </row>
    <row r="43" spans="1:10" ht="25.5" x14ac:dyDescent="0.2">
      <c r="A43" s="20">
        <v>82121506</v>
      </c>
      <c r="B43" s="21" t="s">
        <v>56</v>
      </c>
      <c r="C43" s="20" t="s">
        <v>12</v>
      </c>
      <c r="D43" s="20" t="s">
        <v>12</v>
      </c>
      <c r="E43" s="20" t="s">
        <v>13</v>
      </c>
      <c r="F43" s="20" t="s">
        <v>12</v>
      </c>
      <c r="G43" s="20" t="s">
        <v>14</v>
      </c>
      <c r="H43" s="20" t="s">
        <v>15</v>
      </c>
      <c r="I43" s="22">
        <v>18651969.579999998</v>
      </c>
      <c r="J43" s="22">
        <f t="shared" si="0"/>
        <v>18651969.579999998</v>
      </c>
    </row>
    <row r="44" spans="1:10" ht="25.5" x14ac:dyDescent="0.2">
      <c r="A44" s="20">
        <v>82101600</v>
      </c>
      <c r="B44" s="21" t="s">
        <v>57</v>
      </c>
      <c r="C44" s="20" t="s">
        <v>12</v>
      </c>
      <c r="D44" s="20" t="s">
        <v>12</v>
      </c>
      <c r="E44" s="20" t="s">
        <v>13</v>
      </c>
      <c r="F44" s="20" t="s">
        <v>12</v>
      </c>
      <c r="G44" s="20" t="s">
        <v>14</v>
      </c>
      <c r="H44" s="20" t="s">
        <v>15</v>
      </c>
      <c r="I44" s="22">
        <v>164550000</v>
      </c>
      <c r="J44" s="22">
        <f t="shared" si="0"/>
        <v>164550000</v>
      </c>
    </row>
    <row r="45" spans="1:10" ht="25.5" x14ac:dyDescent="0.2">
      <c r="A45" s="20">
        <v>80141600</v>
      </c>
      <c r="B45" s="21" t="s">
        <v>58</v>
      </c>
      <c r="C45" s="20" t="s">
        <v>12</v>
      </c>
      <c r="D45" s="20" t="s">
        <v>12</v>
      </c>
      <c r="E45" s="20" t="s">
        <v>13</v>
      </c>
      <c r="F45" s="20" t="s">
        <v>12</v>
      </c>
      <c r="G45" s="20" t="s">
        <v>14</v>
      </c>
      <c r="H45" s="20" t="s">
        <v>15</v>
      </c>
      <c r="I45" s="22">
        <v>116000000</v>
      </c>
      <c r="J45" s="22">
        <f t="shared" si="0"/>
        <v>116000000</v>
      </c>
    </row>
    <row r="46" spans="1:10" ht="25.5" x14ac:dyDescent="0.2">
      <c r="A46" s="20">
        <v>72101506</v>
      </c>
      <c r="B46" s="21" t="s">
        <v>59</v>
      </c>
      <c r="C46" s="20" t="s">
        <v>12</v>
      </c>
      <c r="D46" s="20" t="s">
        <v>12</v>
      </c>
      <c r="E46" s="20" t="s">
        <v>13</v>
      </c>
      <c r="F46" s="20" t="s">
        <v>12</v>
      </c>
      <c r="G46" s="20" t="s">
        <v>14</v>
      </c>
      <c r="H46" s="20" t="s">
        <v>15</v>
      </c>
      <c r="I46" s="22">
        <v>22470243</v>
      </c>
      <c r="J46" s="22">
        <f t="shared" si="0"/>
        <v>22470243</v>
      </c>
    </row>
    <row r="47" spans="1:10" ht="25.5" x14ac:dyDescent="0.2">
      <c r="A47" s="20">
        <v>92121700</v>
      </c>
      <c r="B47" s="21" t="s">
        <v>60</v>
      </c>
      <c r="C47" s="20" t="s">
        <v>12</v>
      </c>
      <c r="D47" s="20" t="s">
        <v>12</v>
      </c>
      <c r="E47" s="20" t="s">
        <v>13</v>
      </c>
      <c r="F47" s="20" t="s">
        <v>12</v>
      </c>
      <c r="G47" s="20" t="s">
        <v>14</v>
      </c>
      <c r="H47" s="20" t="s">
        <v>15</v>
      </c>
      <c r="I47" s="22">
        <v>3000259.9</v>
      </c>
      <c r="J47" s="22">
        <f t="shared" si="0"/>
        <v>3000259.9</v>
      </c>
    </row>
    <row r="48" spans="1:10" ht="25.5" x14ac:dyDescent="0.2">
      <c r="A48" s="20">
        <v>82121506</v>
      </c>
      <c r="B48" s="21" t="s">
        <v>61</v>
      </c>
      <c r="C48" s="20" t="s">
        <v>12</v>
      </c>
      <c r="D48" s="20" t="s">
        <v>12</v>
      </c>
      <c r="E48" s="20" t="s">
        <v>13</v>
      </c>
      <c r="F48" s="20" t="s">
        <v>12</v>
      </c>
      <c r="G48" s="20" t="s">
        <v>14</v>
      </c>
      <c r="H48" s="20" t="s">
        <v>15</v>
      </c>
      <c r="I48" s="22">
        <v>3291000</v>
      </c>
      <c r="J48" s="22">
        <f t="shared" si="0"/>
        <v>3291000</v>
      </c>
    </row>
    <row r="49" spans="1:10" ht="38.25" x14ac:dyDescent="0.2">
      <c r="A49" s="20">
        <v>82121506</v>
      </c>
      <c r="B49" s="21" t="s">
        <v>62</v>
      </c>
      <c r="C49" s="20" t="s">
        <v>12</v>
      </c>
      <c r="D49" s="20" t="s">
        <v>12</v>
      </c>
      <c r="E49" s="20" t="s">
        <v>13</v>
      </c>
      <c r="F49" s="20" t="s">
        <v>12</v>
      </c>
      <c r="G49" s="20" t="s">
        <v>14</v>
      </c>
      <c r="H49" s="20" t="s">
        <v>15</v>
      </c>
      <c r="I49" s="22">
        <v>164550000</v>
      </c>
      <c r="J49" s="22">
        <f t="shared" si="0"/>
        <v>164550000</v>
      </c>
    </row>
    <row r="50" spans="1:10" ht="25.5" x14ac:dyDescent="0.2">
      <c r="A50" s="20">
        <v>82121506</v>
      </c>
      <c r="B50" s="21" t="s">
        <v>63</v>
      </c>
      <c r="C50" s="20" t="s">
        <v>12</v>
      </c>
      <c r="D50" s="20" t="s">
        <v>12</v>
      </c>
      <c r="E50" s="20" t="s">
        <v>13</v>
      </c>
      <c r="F50" s="20" t="s">
        <v>12</v>
      </c>
      <c r="G50" s="20" t="s">
        <v>14</v>
      </c>
      <c r="H50" s="20" t="s">
        <v>15</v>
      </c>
      <c r="I50" s="22">
        <v>35000000</v>
      </c>
      <c r="J50" s="22">
        <f t="shared" si="0"/>
        <v>35000000</v>
      </c>
    </row>
    <row r="51" spans="1:10" ht="30" customHeight="1" x14ac:dyDescent="0.2">
      <c r="A51" s="20"/>
      <c r="B51" s="21" t="s">
        <v>64</v>
      </c>
      <c r="C51" s="20" t="s">
        <v>12</v>
      </c>
      <c r="D51" s="20" t="s">
        <v>12</v>
      </c>
      <c r="E51" s="20" t="s">
        <v>13</v>
      </c>
      <c r="F51" s="20" t="s">
        <v>12</v>
      </c>
      <c r="G51" s="20" t="s">
        <v>14</v>
      </c>
      <c r="H51" s="20" t="s">
        <v>15</v>
      </c>
      <c r="I51" s="22">
        <v>1500000000</v>
      </c>
      <c r="J51" s="22">
        <f t="shared" si="0"/>
        <v>1500000000</v>
      </c>
    </row>
    <row r="52" spans="1:10" ht="30" customHeight="1" x14ac:dyDescent="0.2">
      <c r="A52" s="20"/>
      <c r="B52" s="21" t="s">
        <v>65</v>
      </c>
      <c r="C52" s="20" t="s">
        <v>12</v>
      </c>
      <c r="D52" s="20" t="s">
        <v>12</v>
      </c>
      <c r="E52" s="20" t="s">
        <v>13</v>
      </c>
      <c r="F52" s="20" t="s">
        <v>12</v>
      </c>
      <c r="G52" s="20" t="s">
        <v>14</v>
      </c>
      <c r="H52" s="20" t="s">
        <v>15</v>
      </c>
      <c r="I52" s="22">
        <v>1200000000</v>
      </c>
      <c r="J52" s="22">
        <f t="shared" si="0"/>
        <v>1200000000</v>
      </c>
    </row>
    <row r="53" spans="1:10" ht="30" customHeight="1" x14ac:dyDescent="0.2">
      <c r="A53" s="20" t="s">
        <v>66</v>
      </c>
      <c r="B53" s="21" t="s">
        <v>67</v>
      </c>
      <c r="C53" s="20" t="s">
        <v>12</v>
      </c>
      <c r="D53" s="20" t="s">
        <v>12</v>
      </c>
      <c r="E53" s="20" t="s">
        <v>13</v>
      </c>
      <c r="F53" s="20" t="s">
        <v>12</v>
      </c>
      <c r="G53" s="20" t="s">
        <v>14</v>
      </c>
      <c r="H53" s="20" t="s">
        <v>15</v>
      </c>
      <c r="I53" s="22">
        <v>42000000</v>
      </c>
      <c r="J53" s="22">
        <v>42000000</v>
      </c>
    </row>
    <row r="54" spans="1:10" ht="30" customHeight="1" x14ac:dyDescent="0.2">
      <c r="A54" s="20">
        <v>80111612</v>
      </c>
      <c r="B54" s="21" t="s">
        <v>115</v>
      </c>
      <c r="C54" s="20" t="s">
        <v>12</v>
      </c>
      <c r="D54" s="20" t="s">
        <v>12</v>
      </c>
      <c r="E54" s="20" t="s">
        <v>13</v>
      </c>
      <c r="F54" s="20" t="s">
        <v>12</v>
      </c>
      <c r="G54" s="20" t="s">
        <v>14</v>
      </c>
      <c r="H54" s="20" t="s">
        <v>15</v>
      </c>
      <c r="I54" s="22">
        <v>28616496</v>
      </c>
      <c r="J54" s="22">
        <v>28616496</v>
      </c>
    </row>
    <row r="55" spans="1:10" ht="30" customHeight="1" x14ac:dyDescent="0.2">
      <c r="A55" s="20" t="s">
        <v>21</v>
      </c>
      <c r="B55" s="21" t="s">
        <v>116</v>
      </c>
      <c r="C55" s="20" t="s">
        <v>12</v>
      </c>
      <c r="D55" s="20" t="s">
        <v>12</v>
      </c>
      <c r="E55" s="20" t="s">
        <v>13</v>
      </c>
      <c r="F55" s="20" t="s">
        <v>12</v>
      </c>
      <c r="G55" s="20" t="s">
        <v>14</v>
      </c>
      <c r="H55" s="20" t="s">
        <v>12</v>
      </c>
      <c r="I55" s="22">
        <v>20837250</v>
      </c>
      <c r="J55" s="22">
        <v>20837250</v>
      </c>
    </row>
    <row r="56" spans="1:10" ht="30" customHeight="1" x14ac:dyDescent="0.2">
      <c r="A56" s="20" t="s">
        <v>21</v>
      </c>
      <c r="B56" s="21" t="s">
        <v>117</v>
      </c>
      <c r="C56" s="20" t="s">
        <v>12</v>
      </c>
      <c r="D56" s="20" t="s">
        <v>12</v>
      </c>
      <c r="E56" s="20" t="s">
        <v>13</v>
      </c>
      <c r="F56" s="20" t="s">
        <v>12</v>
      </c>
      <c r="G56" s="20" t="s">
        <v>14</v>
      </c>
      <c r="H56" s="20" t="s">
        <v>15</v>
      </c>
      <c r="I56" s="22">
        <v>24966666</v>
      </c>
      <c r="J56" s="22">
        <v>24966666</v>
      </c>
    </row>
    <row r="57" spans="1:10" ht="30" customHeight="1" x14ac:dyDescent="0.2">
      <c r="A57" s="20">
        <v>80111601</v>
      </c>
      <c r="B57" s="21" t="s">
        <v>118</v>
      </c>
      <c r="C57" s="20" t="s">
        <v>12</v>
      </c>
      <c r="D57" s="20" t="s">
        <v>12</v>
      </c>
      <c r="E57" s="20" t="s">
        <v>13</v>
      </c>
      <c r="F57" s="20" t="s">
        <v>12</v>
      </c>
      <c r="G57" s="20" t="s">
        <v>14</v>
      </c>
      <c r="H57" s="20" t="s">
        <v>15</v>
      </c>
      <c r="I57" s="22">
        <v>46304496</v>
      </c>
      <c r="J57" s="22">
        <v>46304496</v>
      </c>
    </row>
    <row r="58" spans="1:10" ht="30" customHeight="1" x14ac:dyDescent="0.2">
      <c r="A58" s="20">
        <v>80111601</v>
      </c>
      <c r="B58" s="21" t="s">
        <v>119</v>
      </c>
      <c r="C58" s="20" t="s">
        <v>12</v>
      </c>
      <c r="D58" s="20" t="s">
        <v>12</v>
      </c>
      <c r="E58" s="20" t="s">
        <v>13</v>
      </c>
      <c r="F58" s="20" t="s">
        <v>12</v>
      </c>
      <c r="G58" s="20" t="s">
        <v>14</v>
      </c>
      <c r="H58" s="20" t="s">
        <v>15</v>
      </c>
      <c r="I58" s="22">
        <v>42000000</v>
      </c>
      <c r="J58" s="22">
        <v>42000000</v>
      </c>
    </row>
    <row r="59" spans="1:10" ht="38.25" x14ac:dyDescent="0.2">
      <c r="A59" s="20">
        <v>90101800</v>
      </c>
      <c r="B59" s="21" t="s">
        <v>120</v>
      </c>
      <c r="C59" s="20" t="s">
        <v>12</v>
      </c>
      <c r="D59" s="20" t="s">
        <v>12</v>
      </c>
      <c r="E59" s="20" t="s">
        <v>20</v>
      </c>
      <c r="F59" s="20" t="s">
        <v>12</v>
      </c>
      <c r="G59" s="20" t="s">
        <v>14</v>
      </c>
      <c r="H59" s="20" t="s">
        <v>15</v>
      </c>
      <c r="I59" s="22">
        <v>17000000</v>
      </c>
      <c r="J59" s="22">
        <v>17000000</v>
      </c>
    </row>
    <row r="60" spans="1:10" ht="30" customHeight="1" x14ac:dyDescent="0.2">
      <c r="A60" s="20" t="s">
        <v>66</v>
      </c>
      <c r="B60" s="21" t="s">
        <v>68</v>
      </c>
      <c r="C60" s="20" t="s">
        <v>12</v>
      </c>
      <c r="D60" s="20" t="s">
        <v>12</v>
      </c>
      <c r="E60" s="20" t="s">
        <v>12</v>
      </c>
      <c r="F60" s="20" t="s">
        <v>12</v>
      </c>
      <c r="G60" s="20" t="s">
        <v>14</v>
      </c>
      <c r="H60" s="20" t="s">
        <v>15</v>
      </c>
      <c r="I60" s="22">
        <v>16800000</v>
      </c>
      <c r="J60" s="22">
        <v>16800000</v>
      </c>
    </row>
    <row r="61" spans="1:10" ht="25.5" x14ac:dyDescent="0.2">
      <c r="A61" s="20" t="s">
        <v>27</v>
      </c>
      <c r="B61" s="21" t="s">
        <v>69</v>
      </c>
      <c r="C61" s="20" t="s">
        <v>12</v>
      </c>
      <c r="D61" s="20" t="s">
        <v>12</v>
      </c>
      <c r="E61" s="20" t="s">
        <v>13</v>
      </c>
      <c r="F61" s="20" t="s">
        <v>12</v>
      </c>
      <c r="G61" s="20" t="s">
        <v>14</v>
      </c>
      <c r="H61" s="20" t="s">
        <v>15</v>
      </c>
      <c r="I61" s="22">
        <v>25500000</v>
      </c>
      <c r="J61" s="22">
        <v>25500000</v>
      </c>
    </row>
    <row r="62" spans="1:10" ht="25.5" x14ac:dyDescent="0.2">
      <c r="A62" s="20" t="s">
        <v>21</v>
      </c>
      <c r="B62" s="21" t="s">
        <v>70</v>
      </c>
      <c r="C62" s="20" t="s">
        <v>12</v>
      </c>
      <c r="D62" s="20" t="s">
        <v>12</v>
      </c>
      <c r="E62" s="20" t="s">
        <v>13</v>
      </c>
      <c r="F62" s="20" t="s">
        <v>12</v>
      </c>
      <c r="G62" s="20" t="s">
        <v>14</v>
      </c>
      <c r="H62" s="20" t="s">
        <v>15</v>
      </c>
      <c r="I62" s="22">
        <v>49612500</v>
      </c>
      <c r="J62" s="22">
        <v>49612500</v>
      </c>
    </row>
    <row r="63" spans="1:10" ht="25.5" x14ac:dyDescent="0.2">
      <c r="A63" s="20" t="s">
        <v>27</v>
      </c>
      <c r="B63" s="21" t="s">
        <v>71</v>
      </c>
      <c r="C63" s="20" t="s">
        <v>12</v>
      </c>
      <c r="D63" s="20" t="s">
        <v>12</v>
      </c>
      <c r="E63" s="20" t="s">
        <v>13</v>
      </c>
      <c r="F63" s="20" t="s">
        <v>12</v>
      </c>
      <c r="G63" s="20" t="s">
        <v>14</v>
      </c>
      <c r="H63" s="20" t="s">
        <v>15</v>
      </c>
      <c r="I63" s="22">
        <v>36000000</v>
      </c>
      <c r="J63" s="22">
        <v>36000000</v>
      </c>
    </row>
    <row r="64" spans="1:10" ht="38.25" x14ac:dyDescent="0.2">
      <c r="A64" s="20" t="s">
        <v>27</v>
      </c>
      <c r="B64" s="21" t="s">
        <v>72</v>
      </c>
      <c r="C64" s="20" t="s">
        <v>12</v>
      </c>
      <c r="D64" s="20" t="s">
        <v>12</v>
      </c>
      <c r="E64" s="20" t="s">
        <v>13</v>
      </c>
      <c r="F64" s="20" t="s">
        <v>12</v>
      </c>
      <c r="G64" s="20" t="s">
        <v>14</v>
      </c>
      <c r="H64" s="20" t="s">
        <v>15</v>
      </c>
      <c r="I64" s="22">
        <v>17568061</v>
      </c>
      <c r="J64" s="22">
        <v>17568061</v>
      </c>
    </row>
    <row r="65" spans="1:12" ht="25.5" x14ac:dyDescent="0.2">
      <c r="A65" s="20" t="s">
        <v>27</v>
      </c>
      <c r="B65" s="21" t="s">
        <v>159</v>
      </c>
      <c r="C65" s="20" t="s">
        <v>12</v>
      </c>
      <c r="D65" s="20" t="s">
        <v>12</v>
      </c>
      <c r="E65" s="20" t="s">
        <v>13</v>
      </c>
      <c r="F65" s="20" t="s">
        <v>12</v>
      </c>
      <c r="G65" s="20" t="s">
        <v>14</v>
      </c>
      <c r="H65" s="20" t="s">
        <v>15</v>
      </c>
      <c r="I65" s="22">
        <v>25550000</v>
      </c>
      <c r="J65" s="22">
        <v>25550000</v>
      </c>
    </row>
    <row r="66" spans="1:12" ht="25.5" x14ac:dyDescent="0.2">
      <c r="A66" s="20" t="s">
        <v>27</v>
      </c>
      <c r="B66" s="21" t="s">
        <v>158</v>
      </c>
      <c r="C66" s="20" t="s">
        <v>12</v>
      </c>
      <c r="D66" s="20" t="s">
        <v>12</v>
      </c>
      <c r="E66" s="20" t="s">
        <v>13</v>
      </c>
      <c r="F66" s="20" t="s">
        <v>12</v>
      </c>
      <c r="G66" s="20" t="s">
        <v>14</v>
      </c>
      <c r="H66" s="20" t="s">
        <v>15</v>
      </c>
      <c r="I66" s="22">
        <v>23847080</v>
      </c>
      <c r="J66" s="22">
        <v>23847080</v>
      </c>
    </row>
    <row r="67" spans="1:12" ht="25.5" x14ac:dyDescent="0.2">
      <c r="A67" s="20" t="s">
        <v>27</v>
      </c>
      <c r="B67" s="21" t="s">
        <v>73</v>
      </c>
      <c r="C67" s="20" t="s">
        <v>12</v>
      </c>
      <c r="D67" s="20" t="s">
        <v>12</v>
      </c>
      <c r="E67" s="20" t="s">
        <v>13</v>
      </c>
      <c r="F67" s="20" t="s">
        <v>12</v>
      </c>
      <c r="G67" s="20" t="s">
        <v>14</v>
      </c>
      <c r="H67" s="20" t="s">
        <v>15</v>
      </c>
      <c r="I67" s="22">
        <v>30000000</v>
      </c>
      <c r="J67" s="22">
        <v>30000000</v>
      </c>
    </row>
    <row r="68" spans="1:12" ht="25.5" x14ac:dyDescent="0.2">
      <c r="A68" s="20" t="s">
        <v>27</v>
      </c>
      <c r="B68" s="21" t="s">
        <v>74</v>
      </c>
      <c r="C68" s="20" t="s">
        <v>12</v>
      </c>
      <c r="D68" s="20" t="s">
        <v>12</v>
      </c>
      <c r="E68" s="20" t="s">
        <v>13</v>
      </c>
      <c r="F68" s="20" t="s">
        <v>12</v>
      </c>
      <c r="G68" s="20" t="s">
        <v>14</v>
      </c>
      <c r="H68" s="20" t="s">
        <v>15</v>
      </c>
      <c r="I68" s="22">
        <v>30000000</v>
      </c>
      <c r="J68" s="22">
        <v>30000000</v>
      </c>
    </row>
    <row r="69" spans="1:12" ht="38.25" x14ac:dyDescent="0.2">
      <c r="A69" s="20" t="s">
        <v>27</v>
      </c>
      <c r="B69" s="21" t="s">
        <v>75</v>
      </c>
      <c r="C69" s="20" t="s">
        <v>12</v>
      </c>
      <c r="D69" s="20" t="s">
        <v>12</v>
      </c>
      <c r="E69" s="20" t="s">
        <v>13</v>
      </c>
      <c r="F69" s="20" t="s">
        <v>12</v>
      </c>
      <c r="G69" s="20" t="s">
        <v>14</v>
      </c>
      <c r="H69" s="20" t="s">
        <v>15</v>
      </c>
      <c r="I69" s="22">
        <v>30000000</v>
      </c>
      <c r="J69" s="22">
        <v>30000000</v>
      </c>
    </row>
    <row r="70" spans="1:12" ht="25.5" x14ac:dyDescent="0.2">
      <c r="A70" s="20">
        <v>80111600</v>
      </c>
      <c r="B70" s="21" t="s">
        <v>76</v>
      </c>
      <c r="C70" s="20" t="s">
        <v>12</v>
      </c>
      <c r="D70" s="20" t="s">
        <v>12</v>
      </c>
      <c r="E70" s="20" t="s">
        <v>13</v>
      </c>
      <c r="F70" s="20" t="s">
        <v>12</v>
      </c>
      <c r="G70" s="20" t="s">
        <v>14</v>
      </c>
      <c r="H70" s="20" t="s">
        <v>15</v>
      </c>
      <c r="I70" s="22">
        <v>12375790.140000001</v>
      </c>
      <c r="J70" s="22">
        <f>I70</f>
        <v>12375790.140000001</v>
      </c>
    </row>
    <row r="71" spans="1:12" ht="25.5" x14ac:dyDescent="0.2">
      <c r="A71" s="20">
        <v>80111600</v>
      </c>
      <c r="B71" s="21" t="s">
        <v>77</v>
      </c>
      <c r="C71" s="20" t="s">
        <v>12</v>
      </c>
      <c r="D71" s="20" t="s">
        <v>12</v>
      </c>
      <c r="E71" s="20" t="s">
        <v>13</v>
      </c>
      <c r="F71" s="20" t="s">
        <v>12</v>
      </c>
      <c r="G71" s="20" t="s">
        <v>14</v>
      </c>
      <c r="H71" s="20" t="s">
        <v>15</v>
      </c>
      <c r="I71" s="22">
        <v>21940000</v>
      </c>
      <c r="J71" s="22">
        <f t="shared" ref="J71:J99" si="1">I71</f>
        <v>21940000</v>
      </c>
    </row>
    <row r="72" spans="1:12" ht="25.5" customHeight="1" x14ac:dyDescent="0.2">
      <c r="A72" s="20">
        <v>80111601</v>
      </c>
      <c r="B72" s="21" t="s">
        <v>78</v>
      </c>
      <c r="C72" s="20" t="s">
        <v>12</v>
      </c>
      <c r="D72" s="20" t="s">
        <v>12</v>
      </c>
      <c r="E72" s="20" t="s">
        <v>13</v>
      </c>
      <c r="F72" s="20" t="s">
        <v>12</v>
      </c>
      <c r="G72" s="20" t="s">
        <v>14</v>
      </c>
      <c r="H72" s="20" t="s">
        <v>15</v>
      </c>
      <c r="I72" s="22">
        <v>14198980</v>
      </c>
      <c r="J72" s="22">
        <f t="shared" si="1"/>
        <v>14198980</v>
      </c>
    </row>
    <row r="73" spans="1:12" ht="25.5" x14ac:dyDescent="0.2">
      <c r="A73" s="20">
        <v>80111601</v>
      </c>
      <c r="B73" s="21" t="s">
        <v>79</v>
      </c>
      <c r="C73" s="20" t="s">
        <v>12</v>
      </c>
      <c r="D73" s="20" t="s">
        <v>12</v>
      </c>
      <c r="E73" s="20" t="s">
        <v>13</v>
      </c>
      <c r="F73" s="20" t="s">
        <v>12</v>
      </c>
      <c r="G73" s="20" t="s">
        <v>14</v>
      </c>
      <c r="H73" s="20" t="s">
        <v>15</v>
      </c>
      <c r="I73" s="22">
        <v>6911100</v>
      </c>
      <c r="J73" s="22">
        <f t="shared" si="1"/>
        <v>6911100</v>
      </c>
    </row>
    <row r="74" spans="1:12" s="4" customFormat="1" ht="76.5" x14ac:dyDescent="0.2">
      <c r="A74" s="24" t="s">
        <v>80</v>
      </c>
      <c r="B74" s="21" t="s">
        <v>81</v>
      </c>
      <c r="C74" s="20" t="s">
        <v>12</v>
      </c>
      <c r="D74" s="20" t="s">
        <v>12</v>
      </c>
      <c r="E74" s="20" t="s">
        <v>13</v>
      </c>
      <c r="F74" s="20" t="s">
        <v>12</v>
      </c>
      <c r="G74" s="20" t="s">
        <v>14</v>
      </c>
      <c r="H74" s="20" t="s">
        <v>15</v>
      </c>
      <c r="I74" s="22">
        <v>28000000</v>
      </c>
      <c r="J74" s="22">
        <f t="shared" si="1"/>
        <v>28000000</v>
      </c>
      <c r="K74" s="3"/>
    </row>
    <row r="75" spans="1:12" ht="25.5" x14ac:dyDescent="0.2">
      <c r="A75" s="20">
        <v>90101800</v>
      </c>
      <c r="B75" s="21" t="s">
        <v>82</v>
      </c>
      <c r="C75" s="20" t="s">
        <v>12</v>
      </c>
      <c r="D75" s="20" t="s">
        <v>12</v>
      </c>
      <c r="E75" s="20" t="s">
        <v>13</v>
      </c>
      <c r="F75" s="20" t="s">
        <v>12</v>
      </c>
      <c r="G75" s="20" t="s">
        <v>14</v>
      </c>
      <c r="H75" s="20" t="s">
        <v>15</v>
      </c>
      <c r="I75" s="22">
        <v>12067000</v>
      </c>
      <c r="J75" s="22">
        <f t="shared" si="1"/>
        <v>12067000</v>
      </c>
    </row>
    <row r="76" spans="1:12" ht="76.5" x14ac:dyDescent="0.2">
      <c r="A76" s="24" t="s">
        <v>83</v>
      </c>
      <c r="B76" s="23" t="s">
        <v>84</v>
      </c>
      <c r="C76" s="20" t="s">
        <v>12</v>
      </c>
      <c r="D76" s="20" t="s">
        <v>12</v>
      </c>
      <c r="E76" s="20" t="s">
        <v>13</v>
      </c>
      <c r="F76" s="20" t="s">
        <v>12</v>
      </c>
      <c r="G76" s="20" t="s">
        <v>14</v>
      </c>
      <c r="H76" s="20" t="s">
        <v>15</v>
      </c>
      <c r="I76" s="22">
        <v>20464000</v>
      </c>
      <c r="J76" s="22">
        <f t="shared" si="1"/>
        <v>20464000</v>
      </c>
    </row>
    <row r="77" spans="1:12" ht="25.5" x14ac:dyDescent="0.2">
      <c r="A77" s="20">
        <v>78181701</v>
      </c>
      <c r="B77" s="21" t="s">
        <v>85</v>
      </c>
      <c r="C77" s="20" t="s">
        <v>12</v>
      </c>
      <c r="D77" s="20" t="s">
        <v>12</v>
      </c>
      <c r="E77" s="20" t="s">
        <v>13</v>
      </c>
      <c r="F77" s="20" t="s">
        <v>12</v>
      </c>
      <c r="G77" s="20" t="s">
        <v>14</v>
      </c>
      <c r="H77" s="20" t="s">
        <v>15</v>
      </c>
      <c r="I77" s="22">
        <v>30272000</v>
      </c>
      <c r="J77" s="22">
        <f t="shared" si="1"/>
        <v>30272000</v>
      </c>
    </row>
    <row r="78" spans="1:12" ht="25.5" x14ac:dyDescent="0.2">
      <c r="A78" s="20">
        <v>72101507</v>
      </c>
      <c r="B78" s="21" t="s">
        <v>86</v>
      </c>
      <c r="C78" s="20" t="s">
        <v>12</v>
      </c>
      <c r="D78" s="20" t="s">
        <v>12</v>
      </c>
      <c r="E78" s="20" t="s">
        <v>13</v>
      </c>
      <c r="F78" s="20" t="s">
        <v>12</v>
      </c>
      <c r="G78" s="20" t="s">
        <v>14</v>
      </c>
      <c r="H78" s="20" t="s">
        <v>15</v>
      </c>
      <c r="I78" s="22">
        <f>37644400+35620000</f>
        <v>73264400</v>
      </c>
      <c r="J78" s="22">
        <f t="shared" si="1"/>
        <v>73264400</v>
      </c>
    </row>
    <row r="79" spans="1:12" s="6" customFormat="1" ht="42.75" customHeight="1" x14ac:dyDescent="0.2">
      <c r="A79" s="20" t="s">
        <v>87</v>
      </c>
      <c r="B79" s="21" t="s">
        <v>88</v>
      </c>
      <c r="C79" s="20" t="s">
        <v>12</v>
      </c>
      <c r="D79" s="20" t="s">
        <v>12</v>
      </c>
      <c r="E79" s="20" t="s">
        <v>13</v>
      </c>
      <c r="F79" s="20" t="s">
        <v>12</v>
      </c>
      <c r="G79" s="20" t="s">
        <v>14</v>
      </c>
      <c r="H79" s="20" t="s">
        <v>15</v>
      </c>
      <c r="I79" s="22">
        <v>2411339184</v>
      </c>
      <c r="J79" s="22">
        <f t="shared" si="1"/>
        <v>2411339184</v>
      </c>
      <c r="K79" s="5"/>
      <c r="L79" s="11">
        <v>1900463487</v>
      </c>
    </row>
    <row r="80" spans="1:12" ht="25.5" x14ac:dyDescent="0.2">
      <c r="A80" s="20">
        <v>46191601</v>
      </c>
      <c r="B80" s="21" t="s">
        <v>89</v>
      </c>
      <c r="C80" s="20" t="s">
        <v>12</v>
      </c>
      <c r="D80" s="20" t="s">
        <v>12</v>
      </c>
      <c r="E80" s="20" t="s">
        <v>13</v>
      </c>
      <c r="F80" s="20" t="s">
        <v>12</v>
      </c>
      <c r="G80" s="20" t="s">
        <v>14</v>
      </c>
      <c r="H80" s="20" t="s">
        <v>15</v>
      </c>
      <c r="I80" s="22">
        <v>5167354.87</v>
      </c>
      <c r="J80" s="22">
        <f t="shared" si="1"/>
        <v>5167354.87</v>
      </c>
      <c r="L80" s="11">
        <v>430217060</v>
      </c>
    </row>
    <row r="81" spans="1:12" ht="25.5" x14ac:dyDescent="0.2">
      <c r="A81" s="20">
        <v>72154302</v>
      </c>
      <c r="B81" s="21" t="s">
        <v>90</v>
      </c>
      <c r="C81" s="20" t="s">
        <v>12</v>
      </c>
      <c r="D81" s="20" t="s">
        <v>12</v>
      </c>
      <c r="E81" s="20" t="s">
        <v>13</v>
      </c>
      <c r="F81" s="20" t="s">
        <v>12</v>
      </c>
      <c r="G81" s="20" t="s">
        <v>14</v>
      </c>
      <c r="H81" s="20" t="s">
        <v>15</v>
      </c>
      <c r="I81" s="22">
        <v>25836775.469999999</v>
      </c>
      <c r="J81" s="22">
        <f t="shared" si="1"/>
        <v>25836775.469999999</v>
      </c>
      <c r="L81" s="10">
        <f>SUM(L79:L80)</f>
        <v>2330680547</v>
      </c>
    </row>
    <row r="82" spans="1:12" ht="25.5" x14ac:dyDescent="0.2">
      <c r="A82" s="20">
        <v>72151207</v>
      </c>
      <c r="B82" s="21" t="s">
        <v>91</v>
      </c>
      <c r="C82" s="20" t="s">
        <v>12</v>
      </c>
      <c r="D82" s="20" t="s">
        <v>12</v>
      </c>
      <c r="E82" s="20" t="s">
        <v>13</v>
      </c>
      <c r="F82" s="20" t="s">
        <v>12</v>
      </c>
      <c r="G82" s="20" t="s">
        <v>14</v>
      </c>
      <c r="H82" s="20" t="s">
        <v>15</v>
      </c>
      <c r="I82" s="22">
        <v>68562500</v>
      </c>
      <c r="J82" s="22">
        <f t="shared" si="1"/>
        <v>68562500</v>
      </c>
    </row>
    <row r="83" spans="1:12" ht="12.75" customHeight="1" x14ac:dyDescent="0.2">
      <c r="A83" s="20">
        <v>72154065</v>
      </c>
      <c r="B83" s="21" t="s">
        <v>92</v>
      </c>
      <c r="C83" s="20" t="s">
        <v>12</v>
      </c>
      <c r="D83" s="20" t="s">
        <v>12</v>
      </c>
      <c r="E83" s="20" t="s">
        <v>13</v>
      </c>
      <c r="F83" s="20" t="s">
        <v>12</v>
      </c>
      <c r="G83" s="20" t="s">
        <v>14</v>
      </c>
      <c r="H83" s="20" t="s">
        <v>15</v>
      </c>
      <c r="I83" s="22">
        <v>7234296</v>
      </c>
      <c r="J83" s="22">
        <f t="shared" si="1"/>
        <v>7234296</v>
      </c>
    </row>
    <row r="84" spans="1:12" ht="25.5" x14ac:dyDescent="0.2">
      <c r="A84" s="20">
        <v>78181500</v>
      </c>
      <c r="B84" s="21" t="s">
        <v>93</v>
      </c>
      <c r="C84" s="20" t="s">
        <v>12</v>
      </c>
      <c r="D84" s="20" t="s">
        <v>12</v>
      </c>
      <c r="E84" s="20" t="s">
        <v>13</v>
      </c>
      <c r="F84" s="20" t="s">
        <v>12</v>
      </c>
      <c r="G84" s="20" t="s">
        <v>14</v>
      </c>
      <c r="H84" s="20" t="s">
        <v>15</v>
      </c>
      <c r="I84" s="22">
        <v>19894317.699999999</v>
      </c>
      <c r="J84" s="22">
        <f t="shared" si="1"/>
        <v>19894317.699999999</v>
      </c>
    </row>
    <row r="85" spans="1:12" ht="21.75" customHeight="1" x14ac:dyDescent="0.2">
      <c r="A85" s="20">
        <v>55101504</v>
      </c>
      <c r="B85" s="21" t="s">
        <v>94</v>
      </c>
      <c r="C85" s="20" t="s">
        <v>12</v>
      </c>
      <c r="D85" s="20" t="s">
        <v>12</v>
      </c>
      <c r="E85" s="20" t="s">
        <v>13</v>
      </c>
      <c r="F85" s="20" t="s">
        <v>12</v>
      </c>
      <c r="G85" s="20" t="s">
        <v>14</v>
      </c>
      <c r="H85" s="20" t="s">
        <v>15</v>
      </c>
      <c r="I85" s="22">
        <v>4500000</v>
      </c>
      <c r="J85" s="22">
        <f t="shared" si="1"/>
        <v>4500000</v>
      </c>
    </row>
    <row r="86" spans="1:12" ht="25.5" x14ac:dyDescent="0.2">
      <c r="A86" s="20">
        <v>90121502</v>
      </c>
      <c r="B86" s="21" t="s">
        <v>95</v>
      </c>
      <c r="C86" s="20" t="s">
        <v>12</v>
      </c>
      <c r="D86" s="20" t="s">
        <v>12</v>
      </c>
      <c r="E86" s="20" t="s">
        <v>13</v>
      </c>
      <c r="F86" s="20" t="s">
        <v>12</v>
      </c>
      <c r="G86" s="20" t="s">
        <v>14</v>
      </c>
      <c r="H86" s="20" t="s">
        <v>15</v>
      </c>
      <c r="I86" s="22">
        <v>20000000</v>
      </c>
      <c r="J86" s="22">
        <f t="shared" si="1"/>
        <v>20000000</v>
      </c>
    </row>
    <row r="87" spans="1:12" ht="18.75" customHeight="1" x14ac:dyDescent="0.2">
      <c r="A87" s="20">
        <v>78102203</v>
      </c>
      <c r="B87" s="21" t="s">
        <v>96</v>
      </c>
      <c r="C87" s="20" t="s">
        <v>12</v>
      </c>
      <c r="D87" s="20" t="s">
        <v>12</v>
      </c>
      <c r="E87" s="20" t="s">
        <v>13</v>
      </c>
      <c r="F87" s="20" t="s">
        <v>12</v>
      </c>
      <c r="G87" s="20" t="s">
        <v>14</v>
      </c>
      <c r="H87" s="20" t="s">
        <v>15</v>
      </c>
      <c r="I87" s="22">
        <v>10000000</v>
      </c>
      <c r="J87" s="22">
        <f t="shared" si="1"/>
        <v>10000000</v>
      </c>
    </row>
    <row r="88" spans="1:12" ht="25.5" x14ac:dyDescent="0.2">
      <c r="A88" s="20">
        <v>78111802</v>
      </c>
      <c r="B88" s="21" t="s">
        <v>97</v>
      </c>
      <c r="C88" s="20" t="s">
        <v>12</v>
      </c>
      <c r="D88" s="20" t="s">
        <v>12</v>
      </c>
      <c r="E88" s="20" t="s">
        <v>13</v>
      </c>
      <c r="F88" s="20" t="s">
        <v>12</v>
      </c>
      <c r="G88" s="20" t="s">
        <v>14</v>
      </c>
      <c r="H88" s="20" t="s">
        <v>15</v>
      </c>
      <c r="I88" s="22">
        <v>11518500</v>
      </c>
      <c r="J88" s="22">
        <f t="shared" si="1"/>
        <v>11518500</v>
      </c>
    </row>
    <row r="89" spans="1:12" s="1" customFormat="1" ht="38.25" x14ac:dyDescent="0.2">
      <c r="A89" s="20">
        <v>85171500</v>
      </c>
      <c r="B89" s="21" t="s">
        <v>98</v>
      </c>
      <c r="C89" s="20" t="s">
        <v>12</v>
      </c>
      <c r="D89" s="20" t="s">
        <v>12</v>
      </c>
      <c r="E89" s="20" t="s">
        <v>13</v>
      </c>
      <c r="F89" s="20" t="s">
        <v>12</v>
      </c>
      <c r="G89" s="20" t="s">
        <v>14</v>
      </c>
      <c r="H89" s="20" t="s">
        <v>15</v>
      </c>
      <c r="I89" s="22">
        <v>8905446</v>
      </c>
      <c r="J89" s="22">
        <f t="shared" si="1"/>
        <v>8905446</v>
      </c>
    </row>
    <row r="90" spans="1:12" s="1" customFormat="1" ht="25.5" x14ac:dyDescent="0.2">
      <c r="A90" s="20" t="s">
        <v>99</v>
      </c>
      <c r="B90" s="21" t="s">
        <v>100</v>
      </c>
      <c r="C90" s="20" t="s">
        <v>12</v>
      </c>
      <c r="D90" s="20" t="s">
        <v>12</v>
      </c>
      <c r="E90" s="20" t="s">
        <v>13</v>
      </c>
      <c r="F90" s="20" t="s">
        <v>12</v>
      </c>
      <c r="G90" s="20" t="s">
        <v>14</v>
      </c>
      <c r="H90" s="20" t="s">
        <v>15</v>
      </c>
      <c r="I90" s="22">
        <v>294913998</v>
      </c>
      <c r="J90" s="22">
        <f t="shared" si="1"/>
        <v>294913998</v>
      </c>
    </row>
    <row r="91" spans="1:12" s="1" customFormat="1" ht="25.5" x14ac:dyDescent="0.2">
      <c r="A91" s="20">
        <v>85121600</v>
      </c>
      <c r="B91" s="21" t="s">
        <v>101</v>
      </c>
      <c r="C91" s="20" t="s">
        <v>12</v>
      </c>
      <c r="D91" s="20" t="s">
        <v>12</v>
      </c>
      <c r="E91" s="20" t="s">
        <v>13</v>
      </c>
      <c r="F91" s="20" t="s">
        <v>12</v>
      </c>
      <c r="G91" s="20" t="s">
        <v>14</v>
      </c>
      <c r="H91" s="20" t="s">
        <v>15</v>
      </c>
      <c r="I91" s="22">
        <v>8776000</v>
      </c>
      <c r="J91" s="22">
        <f t="shared" si="1"/>
        <v>8776000</v>
      </c>
    </row>
    <row r="92" spans="1:12" s="1" customFormat="1" ht="25.5" x14ac:dyDescent="0.2">
      <c r="A92" s="20">
        <v>76111501</v>
      </c>
      <c r="B92" s="21" t="s">
        <v>102</v>
      </c>
      <c r="C92" s="20" t="s">
        <v>12</v>
      </c>
      <c r="D92" s="20" t="s">
        <v>12</v>
      </c>
      <c r="E92" s="20" t="s">
        <v>13</v>
      </c>
      <c r="F92" s="20" t="s">
        <v>12</v>
      </c>
      <c r="G92" s="20" t="s">
        <v>14</v>
      </c>
      <c r="H92" s="20" t="s">
        <v>15</v>
      </c>
      <c r="I92" s="22">
        <v>156052450</v>
      </c>
      <c r="J92" s="22">
        <f t="shared" si="1"/>
        <v>156052450</v>
      </c>
    </row>
    <row r="93" spans="1:12" s="1" customFormat="1" ht="25.5" x14ac:dyDescent="0.2">
      <c r="A93" s="20">
        <v>92121504</v>
      </c>
      <c r="B93" s="21" t="s">
        <v>103</v>
      </c>
      <c r="C93" s="20" t="s">
        <v>12</v>
      </c>
      <c r="D93" s="20" t="s">
        <v>12</v>
      </c>
      <c r="E93" s="20" t="s">
        <v>13</v>
      </c>
      <c r="F93" s="20" t="s">
        <v>12</v>
      </c>
      <c r="G93" s="20" t="s">
        <v>14</v>
      </c>
      <c r="H93" s="20" t="s">
        <v>15</v>
      </c>
      <c r="I93" s="22">
        <v>776148287</v>
      </c>
      <c r="J93" s="22">
        <f t="shared" si="1"/>
        <v>776148287</v>
      </c>
    </row>
    <row r="94" spans="1:12" s="1" customFormat="1" ht="38.25" x14ac:dyDescent="0.2">
      <c r="A94" s="20" t="s">
        <v>104</v>
      </c>
      <c r="B94" s="21" t="s">
        <v>105</v>
      </c>
      <c r="C94" s="20" t="s">
        <v>12</v>
      </c>
      <c r="D94" s="20" t="s">
        <v>12</v>
      </c>
      <c r="E94" s="20" t="s">
        <v>13</v>
      </c>
      <c r="F94" s="20" t="s">
        <v>12</v>
      </c>
      <c r="G94" s="20" t="s">
        <v>14</v>
      </c>
      <c r="H94" s="20" t="s">
        <v>15</v>
      </c>
      <c r="I94" s="22">
        <v>111000000</v>
      </c>
      <c r="J94" s="22">
        <f t="shared" si="1"/>
        <v>111000000</v>
      </c>
    </row>
    <row r="95" spans="1:12" s="1" customFormat="1" ht="20.25" customHeight="1" x14ac:dyDescent="0.2">
      <c r="A95" s="20" t="s">
        <v>106</v>
      </c>
      <c r="B95" s="21" t="s">
        <v>107</v>
      </c>
      <c r="C95" s="20" t="s">
        <v>12</v>
      </c>
      <c r="D95" s="20" t="s">
        <v>12</v>
      </c>
      <c r="E95" s="20" t="s">
        <v>13</v>
      </c>
      <c r="F95" s="20" t="s">
        <v>12</v>
      </c>
      <c r="G95" s="20" t="s">
        <v>14</v>
      </c>
      <c r="H95" s="20" t="s">
        <v>15</v>
      </c>
      <c r="I95" s="22">
        <f>50000000+11572000+4478000+14000000</f>
        <v>80050000</v>
      </c>
      <c r="J95" s="22">
        <f t="shared" si="1"/>
        <v>80050000</v>
      </c>
    </row>
    <row r="96" spans="1:12" s="1" customFormat="1" ht="25.5" x14ac:dyDescent="0.2">
      <c r="A96" s="20" t="s">
        <v>108</v>
      </c>
      <c r="B96" s="21" t="s">
        <v>109</v>
      </c>
      <c r="C96" s="20" t="s">
        <v>12</v>
      </c>
      <c r="D96" s="20" t="s">
        <v>12</v>
      </c>
      <c r="E96" s="20" t="s">
        <v>13</v>
      </c>
      <c r="F96" s="20" t="s">
        <v>12</v>
      </c>
      <c r="G96" s="20" t="s">
        <v>14</v>
      </c>
      <c r="H96" s="20" t="s">
        <v>15</v>
      </c>
      <c r="I96" s="22">
        <v>27644400</v>
      </c>
      <c r="J96" s="22">
        <f t="shared" si="1"/>
        <v>27644400</v>
      </c>
    </row>
    <row r="97" spans="1:11" s="1" customFormat="1" ht="33.75" customHeight="1" x14ac:dyDescent="0.2">
      <c r="A97" s="20" t="s">
        <v>21</v>
      </c>
      <c r="B97" s="21" t="s">
        <v>110</v>
      </c>
      <c r="C97" s="20" t="s">
        <v>12</v>
      </c>
      <c r="D97" s="20" t="s">
        <v>12</v>
      </c>
      <c r="E97" s="20" t="s">
        <v>13</v>
      </c>
      <c r="F97" s="20" t="s">
        <v>12</v>
      </c>
      <c r="G97" s="20" t="s">
        <v>14</v>
      </c>
      <c r="H97" s="20" t="s">
        <v>15</v>
      </c>
      <c r="I97" s="22">
        <v>12375790.140000001</v>
      </c>
      <c r="J97" s="22">
        <f t="shared" si="1"/>
        <v>12375790.140000001</v>
      </c>
    </row>
    <row r="98" spans="1:11" s="1" customFormat="1" ht="25.5" x14ac:dyDescent="0.2">
      <c r="A98" s="20" t="s">
        <v>111</v>
      </c>
      <c r="B98" s="21" t="s">
        <v>112</v>
      </c>
      <c r="C98" s="20" t="s">
        <v>12</v>
      </c>
      <c r="D98" s="20" t="s">
        <v>12</v>
      </c>
      <c r="E98" s="20" t="s">
        <v>13</v>
      </c>
      <c r="F98" s="20" t="s">
        <v>12</v>
      </c>
      <c r="G98" s="20" t="s">
        <v>14</v>
      </c>
      <c r="H98" s="20" t="s">
        <v>15</v>
      </c>
      <c r="I98" s="22">
        <v>71305000</v>
      </c>
      <c r="J98" s="22">
        <f t="shared" si="1"/>
        <v>71305000</v>
      </c>
    </row>
    <row r="99" spans="1:11" s="1" customFormat="1" ht="24" customHeight="1" x14ac:dyDescent="0.2">
      <c r="A99" s="20" t="s">
        <v>113</v>
      </c>
      <c r="B99" s="21" t="s">
        <v>114</v>
      </c>
      <c r="C99" s="20" t="s">
        <v>12</v>
      </c>
      <c r="D99" s="20" t="s">
        <v>12</v>
      </c>
      <c r="E99" s="20" t="s">
        <v>13</v>
      </c>
      <c r="F99" s="20" t="s">
        <v>12</v>
      </c>
      <c r="G99" s="20" t="s">
        <v>14</v>
      </c>
      <c r="H99" s="20" t="s">
        <v>15</v>
      </c>
      <c r="I99" s="22">
        <v>705982616</v>
      </c>
      <c r="J99" s="22">
        <f t="shared" si="1"/>
        <v>705982616</v>
      </c>
    </row>
    <row r="100" spans="1:11" ht="25.5" x14ac:dyDescent="0.2">
      <c r="A100" s="20" t="s">
        <v>21</v>
      </c>
      <c r="B100" s="21" t="s">
        <v>121</v>
      </c>
      <c r="C100" s="20" t="s">
        <v>12</v>
      </c>
      <c r="D100" s="20" t="s">
        <v>12</v>
      </c>
      <c r="E100" s="20" t="s">
        <v>13</v>
      </c>
      <c r="F100" s="20" t="s">
        <v>12</v>
      </c>
      <c r="G100" s="20" t="s">
        <v>14</v>
      </c>
      <c r="H100" s="20" t="s">
        <v>15</v>
      </c>
      <c r="I100" s="22">
        <v>33339600</v>
      </c>
      <c r="J100" s="22">
        <v>33339600</v>
      </c>
    </row>
    <row r="101" spans="1:11" ht="38.25" x14ac:dyDescent="0.2">
      <c r="A101" s="20" t="s">
        <v>21</v>
      </c>
      <c r="B101" s="21" t="s">
        <v>122</v>
      </c>
      <c r="C101" s="20" t="s">
        <v>12</v>
      </c>
      <c r="D101" s="20" t="s">
        <v>12</v>
      </c>
      <c r="E101" s="20" t="s">
        <v>13</v>
      </c>
      <c r="F101" s="20" t="s">
        <v>12</v>
      </c>
      <c r="G101" s="20" t="s">
        <v>14</v>
      </c>
      <c r="H101" s="20" t="s">
        <v>15</v>
      </c>
      <c r="I101" s="22">
        <v>38000000</v>
      </c>
      <c r="J101" s="22">
        <v>38000000</v>
      </c>
    </row>
    <row r="102" spans="1:11" ht="25.5" x14ac:dyDescent="0.2">
      <c r="A102" s="20" t="s">
        <v>21</v>
      </c>
      <c r="B102" s="21" t="s">
        <v>148</v>
      </c>
      <c r="C102" s="20" t="s">
        <v>12</v>
      </c>
      <c r="D102" s="20" t="s">
        <v>12</v>
      </c>
      <c r="E102" s="20" t="s">
        <v>13</v>
      </c>
      <c r="F102" s="20" t="s">
        <v>12</v>
      </c>
      <c r="G102" s="20" t="s">
        <v>14</v>
      </c>
      <c r="H102" s="20" t="s">
        <v>15</v>
      </c>
      <c r="I102" s="22">
        <v>15750000</v>
      </c>
      <c r="J102" s="22">
        <v>15750000</v>
      </c>
    </row>
    <row r="103" spans="1:11" s="39" customFormat="1" ht="30.75" customHeight="1" x14ac:dyDescent="0.2">
      <c r="A103" s="36"/>
      <c r="B103" s="37" t="s">
        <v>123</v>
      </c>
      <c r="C103" s="36" t="s">
        <v>12</v>
      </c>
      <c r="D103" s="36" t="s">
        <v>12</v>
      </c>
      <c r="E103" s="36" t="s">
        <v>13</v>
      </c>
      <c r="F103" s="36" t="s">
        <v>12</v>
      </c>
      <c r="G103" s="36" t="s">
        <v>14</v>
      </c>
      <c r="H103" s="36" t="s">
        <v>15</v>
      </c>
      <c r="I103" s="22">
        <f>SUM(I104:I113)</f>
        <v>900658799</v>
      </c>
      <c r="J103" s="22">
        <f>I103</f>
        <v>900658799</v>
      </c>
      <c r="K103" s="38"/>
    </row>
    <row r="104" spans="1:11" ht="25.5" x14ac:dyDescent="0.2">
      <c r="A104" s="20" t="s">
        <v>21</v>
      </c>
      <c r="B104" s="21" t="s">
        <v>124</v>
      </c>
      <c r="C104" s="20" t="s">
        <v>12</v>
      </c>
      <c r="D104" s="20" t="s">
        <v>12</v>
      </c>
      <c r="E104" s="20" t="s">
        <v>13</v>
      </c>
      <c r="F104" s="20" t="s">
        <v>12</v>
      </c>
      <c r="G104" s="20" t="s">
        <v>14</v>
      </c>
      <c r="H104" s="20" t="s">
        <v>15</v>
      </c>
      <c r="I104" s="22">
        <v>59540000</v>
      </c>
      <c r="J104" s="22">
        <f>+I104</f>
        <v>59540000</v>
      </c>
    </row>
    <row r="105" spans="1:11" x14ac:dyDescent="0.2">
      <c r="A105" s="20">
        <v>81111811</v>
      </c>
      <c r="B105" s="21" t="s">
        <v>125</v>
      </c>
      <c r="C105" s="20" t="s">
        <v>12</v>
      </c>
      <c r="D105" s="20" t="s">
        <v>12</v>
      </c>
      <c r="E105" s="20" t="s">
        <v>13</v>
      </c>
      <c r="F105" s="20" t="s">
        <v>12</v>
      </c>
      <c r="G105" s="20" t="s">
        <v>14</v>
      </c>
      <c r="H105" s="20" t="s">
        <v>15</v>
      </c>
      <c r="I105" s="22">
        <v>122584000</v>
      </c>
      <c r="J105" s="22">
        <f t="shared" ref="J105:J113" si="2">+I105</f>
        <v>122584000</v>
      </c>
    </row>
    <row r="106" spans="1:11" ht="25.5" x14ac:dyDescent="0.2">
      <c r="A106" s="20">
        <v>92121700</v>
      </c>
      <c r="B106" s="21" t="s">
        <v>126</v>
      </c>
      <c r="C106" s="20" t="s">
        <v>12</v>
      </c>
      <c r="D106" s="20" t="s">
        <v>12</v>
      </c>
      <c r="E106" s="20" t="s">
        <v>13</v>
      </c>
      <c r="F106" s="20" t="s">
        <v>12</v>
      </c>
      <c r="G106" s="20" t="s">
        <v>14</v>
      </c>
      <c r="H106" s="20" t="s">
        <v>15</v>
      </c>
      <c r="I106" s="22">
        <v>22978000</v>
      </c>
      <c r="J106" s="22">
        <f t="shared" si="2"/>
        <v>22978000</v>
      </c>
    </row>
    <row r="107" spans="1:11" ht="25.5" x14ac:dyDescent="0.2">
      <c r="A107" s="20" t="s">
        <v>127</v>
      </c>
      <c r="B107" s="21" t="s">
        <v>128</v>
      </c>
      <c r="C107" s="20" t="s">
        <v>12</v>
      </c>
      <c r="D107" s="20" t="s">
        <v>12</v>
      </c>
      <c r="E107" s="20" t="s">
        <v>13</v>
      </c>
      <c r="F107" s="20" t="s">
        <v>12</v>
      </c>
      <c r="G107" s="20" t="s">
        <v>14</v>
      </c>
      <c r="H107" s="20" t="s">
        <v>15</v>
      </c>
      <c r="I107" s="22">
        <v>9753220</v>
      </c>
      <c r="J107" s="22">
        <f t="shared" si="2"/>
        <v>9753220</v>
      </c>
    </row>
    <row r="108" spans="1:11" x14ac:dyDescent="0.2">
      <c r="A108" s="20" t="s">
        <v>129</v>
      </c>
      <c r="B108" s="21" t="s">
        <v>130</v>
      </c>
      <c r="C108" s="20" t="s">
        <v>12</v>
      </c>
      <c r="D108" s="20" t="s">
        <v>12</v>
      </c>
      <c r="E108" s="20" t="s">
        <v>13</v>
      </c>
      <c r="F108" s="20" t="s">
        <v>12</v>
      </c>
      <c r="G108" s="20" t="s">
        <v>14</v>
      </c>
      <c r="H108" s="20" t="s">
        <v>15</v>
      </c>
      <c r="I108" s="22">
        <v>5995000</v>
      </c>
      <c r="J108" s="22">
        <f t="shared" si="2"/>
        <v>5995000</v>
      </c>
    </row>
    <row r="109" spans="1:11" x14ac:dyDescent="0.2">
      <c r="A109" s="20" t="s">
        <v>131</v>
      </c>
      <c r="B109" s="21" t="s">
        <v>160</v>
      </c>
      <c r="C109" s="20" t="s">
        <v>12</v>
      </c>
      <c r="D109" s="20" t="s">
        <v>12</v>
      </c>
      <c r="E109" s="20" t="s">
        <v>13</v>
      </c>
      <c r="F109" s="20" t="s">
        <v>12</v>
      </c>
      <c r="G109" s="20" t="s">
        <v>14</v>
      </c>
      <c r="H109" s="20" t="s">
        <v>15</v>
      </c>
      <c r="I109" s="22">
        <v>23950000</v>
      </c>
      <c r="J109" s="22">
        <f t="shared" si="2"/>
        <v>23950000</v>
      </c>
    </row>
    <row r="110" spans="1:11" ht="25.5" x14ac:dyDescent="0.2">
      <c r="A110" s="25">
        <v>81112501</v>
      </c>
      <c r="B110" s="21" t="s">
        <v>132</v>
      </c>
      <c r="C110" s="20" t="s">
        <v>12</v>
      </c>
      <c r="D110" s="20" t="s">
        <v>12</v>
      </c>
      <c r="E110" s="20" t="s">
        <v>13</v>
      </c>
      <c r="F110" s="20" t="s">
        <v>12</v>
      </c>
      <c r="G110" s="20" t="s">
        <v>14</v>
      </c>
      <c r="H110" s="20" t="s">
        <v>15</v>
      </c>
      <c r="I110" s="22">
        <v>19040000</v>
      </c>
      <c r="J110" s="22">
        <f t="shared" si="2"/>
        <v>19040000</v>
      </c>
    </row>
    <row r="111" spans="1:11" s="1" customFormat="1" ht="51" x14ac:dyDescent="0.2">
      <c r="A111" s="20" t="s">
        <v>133</v>
      </c>
      <c r="B111" s="21" t="s">
        <v>134</v>
      </c>
      <c r="C111" s="20" t="s">
        <v>12</v>
      </c>
      <c r="D111" s="20" t="s">
        <v>12</v>
      </c>
      <c r="E111" s="20" t="s">
        <v>13</v>
      </c>
      <c r="F111" s="20" t="s">
        <v>12</v>
      </c>
      <c r="G111" s="20" t="s">
        <v>14</v>
      </c>
      <c r="H111" s="20" t="s">
        <v>15</v>
      </c>
      <c r="I111" s="22">
        <v>312816000</v>
      </c>
      <c r="J111" s="22">
        <f t="shared" si="2"/>
        <v>312816000</v>
      </c>
    </row>
    <row r="112" spans="1:11" s="1" customFormat="1" ht="25.5" x14ac:dyDescent="0.2">
      <c r="A112" s="25">
        <v>81111811</v>
      </c>
      <c r="B112" s="21" t="s">
        <v>135</v>
      </c>
      <c r="C112" s="20" t="s">
        <v>12</v>
      </c>
      <c r="D112" s="20" t="s">
        <v>12</v>
      </c>
      <c r="E112" s="20" t="s">
        <v>13</v>
      </c>
      <c r="F112" s="20" t="s">
        <v>12</v>
      </c>
      <c r="G112" s="20" t="s">
        <v>14</v>
      </c>
      <c r="H112" s="20" t="s">
        <v>15</v>
      </c>
      <c r="I112" s="22">
        <v>4220579</v>
      </c>
      <c r="J112" s="22">
        <f t="shared" si="2"/>
        <v>4220579</v>
      </c>
    </row>
    <row r="113" spans="1:12" s="1" customFormat="1" ht="63.75" x14ac:dyDescent="0.2">
      <c r="A113" s="20" t="s">
        <v>133</v>
      </c>
      <c r="B113" s="21" t="s">
        <v>136</v>
      </c>
      <c r="C113" s="20" t="s">
        <v>12</v>
      </c>
      <c r="D113" s="20" t="s">
        <v>12</v>
      </c>
      <c r="E113" s="20" t="s">
        <v>13</v>
      </c>
      <c r="F113" s="20" t="s">
        <v>12</v>
      </c>
      <c r="G113" s="20" t="s">
        <v>14</v>
      </c>
      <c r="H113" s="20" t="s">
        <v>15</v>
      </c>
      <c r="I113" s="22">
        <v>319782000</v>
      </c>
      <c r="J113" s="22">
        <f t="shared" si="2"/>
        <v>319782000</v>
      </c>
    </row>
    <row r="114" spans="1:12" s="1" customFormat="1" ht="25.5" x14ac:dyDescent="0.2">
      <c r="A114" s="20" t="s">
        <v>21</v>
      </c>
      <c r="B114" s="21" t="s">
        <v>137</v>
      </c>
      <c r="C114" s="20" t="s">
        <v>12</v>
      </c>
      <c r="D114" s="20" t="s">
        <v>12</v>
      </c>
      <c r="E114" s="20" t="s">
        <v>13</v>
      </c>
      <c r="F114" s="20" t="s">
        <v>12</v>
      </c>
      <c r="G114" s="20" t="s">
        <v>14</v>
      </c>
      <c r="H114" s="20" t="s">
        <v>15</v>
      </c>
      <c r="I114" s="22">
        <v>29700000</v>
      </c>
      <c r="J114" s="22">
        <v>29700000</v>
      </c>
    </row>
    <row r="115" spans="1:12" s="1" customFormat="1" ht="25.5" x14ac:dyDescent="0.2">
      <c r="A115" s="20">
        <v>80111601</v>
      </c>
      <c r="B115" s="21" t="s">
        <v>153</v>
      </c>
      <c r="C115" s="20" t="s">
        <v>12</v>
      </c>
      <c r="D115" s="20" t="s">
        <v>12</v>
      </c>
      <c r="E115" s="20" t="s">
        <v>13</v>
      </c>
      <c r="F115" s="20" t="s">
        <v>12</v>
      </c>
      <c r="G115" s="20" t="s">
        <v>14</v>
      </c>
      <c r="H115" s="20" t="s">
        <v>15</v>
      </c>
      <c r="I115" s="22">
        <v>30000000</v>
      </c>
      <c r="J115" s="22">
        <v>30000000</v>
      </c>
    </row>
    <row r="116" spans="1:12" s="1" customFormat="1" ht="25.5" x14ac:dyDescent="0.2">
      <c r="A116" s="20" t="s">
        <v>21</v>
      </c>
      <c r="B116" s="21" t="s">
        <v>154</v>
      </c>
      <c r="C116" s="20" t="s">
        <v>12</v>
      </c>
      <c r="D116" s="20" t="s">
        <v>12</v>
      </c>
      <c r="E116" s="20" t="s">
        <v>13</v>
      </c>
      <c r="F116" s="20" t="s">
        <v>12</v>
      </c>
      <c r="G116" s="20" t="s">
        <v>14</v>
      </c>
      <c r="H116" s="20" t="s">
        <v>15</v>
      </c>
      <c r="I116" s="22">
        <v>33070000</v>
      </c>
      <c r="J116" s="22">
        <v>33070000</v>
      </c>
    </row>
    <row r="117" spans="1:12" s="1" customFormat="1" ht="25.5" x14ac:dyDescent="0.2">
      <c r="A117" s="20" t="s">
        <v>21</v>
      </c>
      <c r="B117" s="21" t="s">
        <v>155</v>
      </c>
      <c r="C117" s="20" t="s">
        <v>12</v>
      </c>
      <c r="D117" s="20" t="s">
        <v>12</v>
      </c>
      <c r="E117" s="20" t="s">
        <v>13</v>
      </c>
      <c r="F117" s="20" t="s">
        <v>12</v>
      </c>
      <c r="G117" s="20" t="s">
        <v>14</v>
      </c>
      <c r="H117" s="20" t="s">
        <v>15</v>
      </c>
      <c r="I117" s="22">
        <v>20000000</v>
      </c>
      <c r="J117" s="22">
        <v>20000000</v>
      </c>
    </row>
    <row r="118" spans="1:12" s="1" customFormat="1" ht="25.5" x14ac:dyDescent="0.2">
      <c r="A118" s="20" t="s">
        <v>21</v>
      </c>
      <c r="B118" s="21" t="s">
        <v>138</v>
      </c>
      <c r="C118" s="20" t="s">
        <v>12</v>
      </c>
      <c r="D118" s="20" t="s">
        <v>12</v>
      </c>
      <c r="E118" s="20" t="s">
        <v>13</v>
      </c>
      <c r="F118" s="20" t="s">
        <v>12</v>
      </c>
      <c r="G118" s="20" t="s">
        <v>14</v>
      </c>
      <c r="H118" s="20" t="s">
        <v>15</v>
      </c>
      <c r="I118" s="22">
        <v>35000000</v>
      </c>
      <c r="J118" s="22">
        <v>35000000</v>
      </c>
    </row>
    <row r="119" spans="1:12" s="1" customFormat="1" ht="25.5" x14ac:dyDescent="0.2">
      <c r="A119" s="20" t="s">
        <v>21</v>
      </c>
      <c r="B119" s="21" t="s">
        <v>152</v>
      </c>
      <c r="C119" s="20" t="s">
        <v>12</v>
      </c>
      <c r="D119" s="20" t="s">
        <v>12</v>
      </c>
      <c r="E119" s="20" t="s">
        <v>13</v>
      </c>
      <c r="F119" s="20" t="s">
        <v>12</v>
      </c>
      <c r="G119" s="20" t="s">
        <v>14</v>
      </c>
      <c r="H119" s="20" t="s">
        <v>15</v>
      </c>
      <c r="I119" s="22">
        <v>27538832</v>
      </c>
      <c r="J119" s="22">
        <v>27538832</v>
      </c>
    </row>
    <row r="120" spans="1:12" s="1" customFormat="1" ht="38.25" x14ac:dyDescent="0.2">
      <c r="A120" s="20" t="s">
        <v>139</v>
      </c>
      <c r="B120" s="21" t="s">
        <v>140</v>
      </c>
      <c r="C120" s="20" t="s">
        <v>12</v>
      </c>
      <c r="D120" s="20" t="s">
        <v>12</v>
      </c>
      <c r="E120" s="20" t="s">
        <v>13</v>
      </c>
      <c r="F120" s="20" t="s">
        <v>12</v>
      </c>
      <c r="G120" s="20" t="s">
        <v>14</v>
      </c>
      <c r="H120" s="20" t="s">
        <v>15</v>
      </c>
      <c r="I120" s="22">
        <v>15600000</v>
      </c>
      <c r="J120" s="22">
        <v>15600000</v>
      </c>
    </row>
    <row r="121" spans="1:12" s="1" customFormat="1" ht="25.5" x14ac:dyDescent="0.2">
      <c r="A121" s="26" t="s">
        <v>141</v>
      </c>
      <c r="B121" s="27" t="s">
        <v>142</v>
      </c>
      <c r="C121" s="20" t="s">
        <v>12</v>
      </c>
      <c r="D121" s="20" t="s">
        <v>12</v>
      </c>
      <c r="E121" s="20" t="s">
        <v>143</v>
      </c>
      <c r="F121" s="20" t="s">
        <v>12</v>
      </c>
      <c r="G121" s="20" t="s">
        <v>14</v>
      </c>
      <c r="H121" s="20" t="s">
        <v>15</v>
      </c>
      <c r="I121" s="22">
        <v>12000000</v>
      </c>
      <c r="J121" s="22">
        <v>12000000</v>
      </c>
    </row>
    <row r="122" spans="1:12" s="1" customFormat="1" ht="25.5" x14ac:dyDescent="0.2">
      <c r="A122" s="26" t="s">
        <v>141</v>
      </c>
      <c r="B122" s="27" t="s">
        <v>144</v>
      </c>
      <c r="C122" s="20" t="s">
        <v>12</v>
      </c>
      <c r="D122" s="20" t="s">
        <v>12</v>
      </c>
      <c r="E122" s="20" t="s">
        <v>145</v>
      </c>
      <c r="F122" s="20" t="s">
        <v>12</v>
      </c>
      <c r="G122" s="20" t="s">
        <v>14</v>
      </c>
      <c r="H122" s="20" t="s">
        <v>15</v>
      </c>
      <c r="I122" s="22">
        <v>14000000</v>
      </c>
      <c r="J122" s="22">
        <v>14000000</v>
      </c>
    </row>
    <row r="123" spans="1:12" s="1" customFormat="1" ht="63.75" x14ac:dyDescent="0.2">
      <c r="A123" s="20" t="s">
        <v>146</v>
      </c>
      <c r="B123" s="21" t="s">
        <v>156</v>
      </c>
      <c r="C123" s="20" t="s">
        <v>12</v>
      </c>
      <c r="D123" s="20" t="s">
        <v>12</v>
      </c>
      <c r="E123" s="20" t="s">
        <v>13</v>
      </c>
      <c r="F123" s="20" t="s">
        <v>12</v>
      </c>
      <c r="G123" s="20" t="s">
        <v>14</v>
      </c>
      <c r="H123" s="20" t="s">
        <v>15</v>
      </c>
      <c r="I123" s="22">
        <v>27000000</v>
      </c>
      <c r="J123" s="22">
        <v>27000000</v>
      </c>
    </row>
    <row r="124" spans="1:12" s="1" customFormat="1" ht="79.5" customHeight="1" x14ac:dyDescent="0.2">
      <c r="A124" s="20" t="s">
        <v>21</v>
      </c>
      <c r="B124" s="21" t="s">
        <v>157</v>
      </c>
      <c r="C124" s="20" t="s">
        <v>12</v>
      </c>
      <c r="D124" s="20" t="s">
        <v>12</v>
      </c>
      <c r="E124" s="20" t="s">
        <v>13</v>
      </c>
      <c r="F124" s="20" t="s">
        <v>12</v>
      </c>
      <c r="G124" s="20" t="s">
        <v>14</v>
      </c>
      <c r="H124" s="20" t="s">
        <v>15</v>
      </c>
      <c r="I124" s="22">
        <v>35875770</v>
      </c>
      <c r="J124" s="22">
        <v>35875770</v>
      </c>
    </row>
    <row r="125" spans="1:12" s="1" customFormat="1" ht="20.25" x14ac:dyDescent="0.2">
      <c r="A125" s="32"/>
      <c r="B125" s="33"/>
      <c r="C125" s="32"/>
      <c r="D125" s="32"/>
      <c r="E125" s="32"/>
      <c r="F125" s="32"/>
      <c r="G125" s="32"/>
      <c r="H125" s="32"/>
      <c r="I125" s="34"/>
      <c r="J125" s="35">
        <f>SUM(J2:J124)</f>
        <v>15688866070.530001</v>
      </c>
    </row>
    <row r="126" spans="1:12" x14ac:dyDescent="0.2">
      <c r="L126" s="8"/>
    </row>
  </sheetData>
  <phoneticPr fontId="8" type="noConversion"/>
  <printOptions horizontalCentered="1" verticalCentered="1"/>
  <pageMargins left="0.19685039370078741" right="0.15748031496062992" top="0.39370078740157483" bottom="0.39370078740157483" header="0.11811023622047245" footer="0.11811023622047245"/>
  <pageSetup paperSize="5" scale="70" orientation="landscape" r:id="rId1"/>
  <ignoredErrors>
    <ignoredError sqref="J5:J6" unlockedFormula="1"/>
    <ignoredError sqref="A60:A6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Adquisiciones  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lmurillo</dc:creator>
  <cp:lastModifiedBy>Maria Camila Durango</cp:lastModifiedBy>
  <dcterms:created xsi:type="dcterms:W3CDTF">2023-12-05T17:37:26Z</dcterms:created>
  <dcterms:modified xsi:type="dcterms:W3CDTF">2023-12-30T17:21:44Z</dcterms:modified>
</cp:coreProperties>
</file>